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4\Secple\04-Abril\"/>
    </mc:Choice>
  </mc:AlternateContent>
  <xr:revisionPtr revIDLastSave="0" documentId="8_{6BCFBE6A-F3A6-4785-88D0-1A89484010A5}" xr6:coauthVersionLast="47" xr6:coauthVersionMax="47" xr10:uidLastSave="{00000000-0000-0000-0000-000000000000}"/>
  <bookViews>
    <workbookView xWindow="1770" yWindow="1770" windowWidth="15375" windowHeight="7875" tabRatio="500" xr2:uid="{00000000-000D-0000-FFFF-FFFF00000000}"/>
  </bookViews>
  <sheets>
    <sheet name="16-05-2024"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5" i="1" l="1"/>
  <c r="Q45" i="1"/>
  <c r="P45" i="1"/>
  <c r="O45" i="1"/>
  <c r="N45" i="1"/>
  <c r="M45" i="1"/>
  <c r="L45" i="1"/>
  <c r="K45" i="1"/>
  <c r="J45" i="1"/>
  <c r="I45" i="1"/>
  <c r="H45" i="1"/>
  <c r="E33" i="1" l="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G45" i="1"/>
  <c r="E32" i="1"/>
  <c r="D2" i="1"/>
  <c r="C33" i="1" s="1"/>
  <c r="D33" i="1" s="1"/>
  <c r="A37" i="1" l="1"/>
  <c r="C37" i="1"/>
  <c r="D37" i="1" s="1"/>
  <c r="B37" i="1"/>
  <c r="A33" i="1"/>
  <c r="B33" i="1"/>
  <c r="C4" i="1"/>
  <c r="E4" i="1" s="1"/>
  <c r="A9" i="1"/>
  <c r="B16" i="1"/>
  <c r="B21" i="1"/>
  <c r="C32" i="1"/>
  <c r="E35" i="1" s="1"/>
  <c r="C43" i="1"/>
  <c r="E43" i="1" s="1"/>
  <c r="C9" i="1"/>
  <c r="D9" i="1" s="1"/>
  <c r="A17" i="1"/>
  <c r="C28" i="1"/>
  <c r="E29" i="1" s="1"/>
  <c r="C34" i="1"/>
  <c r="E40" i="1" s="1"/>
  <c r="A6" i="1"/>
  <c r="B10" i="1"/>
  <c r="A13" i="1"/>
  <c r="A18" i="1"/>
  <c r="C24" i="1"/>
  <c r="E25" i="1" s="1"/>
  <c r="B29" i="1"/>
  <c r="B35" i="1"/>
  <c r="B40" i="1"/>
  <c r="A44" i="1"/>
  <c r="B7" i="1"/>
  <c r="C11" i="1"/>
  <c r="E11" i="1" s="1"/>
  <c r="A26" i="1"/>
  <c r="C39" i="1"/>
  <c r="D39" i="1" s="1"/>
  <c r="B5" i="1"/>
  <c r="B12" i="1"/>
  <c r="A22" i="1"/>
  <c r="A4" i="1"/>
  <c r="C6" i="1"/>
  <c r="D6" i="1" s="1"/>
  <c r="B8" i="1"/>
  <c r="A11" i="1"/>
  <c r="C15" i="1"/>
  <c r="E15" i="1" s="1"/>
  <c r="C20" i="1"/>
  <c r="E21" i="1" s="1"/>
  <c r="B25" i="1"/>
  <c r="A30" i="1"/>
  <c r="A36" i="1"/>
  <c r="A41" i="1"/>
  <c r="C5" i="1"/>
  <c r="B6" i="1"/>
  <c r="A7" i="1"/>
  <c r="C8" i="1"/>
  <c r="B9" i="1"/>
  <c r="A10" i="1"/>
  <c r="C12" i="1"/>
  <c r="B13" i="1"/>
  <c r="A14" i="1"/>
  <c r="C16" i="1"/>
  <c r="B17" i="1"/>
  <c r="B18" i="1"/>
  <c r="A19" i="1"/>
  <c r="C21" i="1"/>
  <c r="B22" i="1"/>
  <c r="A23" i="1"/>
  <c r="C25" i="1"/>
  <c r="B26" i="1"/>
  <c r="A27" i="1"/>
  <c r="C29" i="1"/>
  <c r="B30" i="1"/>
  <c r="A31" i="1"/>
  <c r="C35" i="1"/>
  <c r="B36" i="1"/>
  <c r="A38" i="1"/>
  <c r="C40" i="1"/>
  <c r="B41" i="1"/>
  <c r="A42" i="1"/>
  <c r="B44" i="1"/>
  <c r="C36" i="1"/>
  <c r="E37" i="1" s="1"/>
  <c r="B38" i="1"/>
  <c r="A39" i="1"/>
  <c r="A34" i="1"/>
  <c r="C41" i="1"/>
  <c r="D41" i="1" s="1"/>
  <c r="B42" i="1"/>
  <c r="A43" i="1"/>
  <c r="C44" i="1"/>
  <c r="C13" i="1"/>
  <c r="B14" i="1"/>
  <c r="A15" i="1"/>
  <c r="C17" i="1"/>
  <c r="C18" i="1"/>
  <c r="B19" i="1"/>
  <c r="A20" i="1"/>
  <c r="C22" i="1"/>
  <c r="B23" i="1"/>
  <c r="A24" i="1"/>
  <c r="C26" i="1"/>
  <c r="B27" i="1"/>
  <c r="A28" i="1"/>
  <c r="C30" i="1"/>
  <c r="B31" i="1"/>
  <c r="A32" i="1"/>
  <c r="B4" i="1"/>
  <c r="A5" i="1"/>
  <c r="C7" i="1"/>
  <c r="A8" i="1"/>
  <c r="C10" i="1"/>
  <c r="B11" i="1"/>
  <c r="A12" i="1"/>
  <c r="C14" i="1"/>
  <c r="B15" i="1"/>
  <c r="A16" i="1"/>
  <c r="C19" i="1"/>
  <c r="B20" i="1"/>
  <c r="A21" i="1"/>
  <c r="C23" i="1"/>
  <c r="B24" i="1"/>
  <c r="A25" i="1"/>
  <c r="C27" i="1"/>
  <c r="B28" i="1"/>
  <c r="A29" i="1"/>
  <c r="C31" i="1"/>
  <c r="D31" i="1" s="1"/>
  <c r="B32" i="1"/>
  <c r="A35" i="1"/>
  <c r="C38" i="1"/>
  <c r="B39" i="1"/>
  <c r="B34" i="1"/>
  <c r="A40" i="1"/>
  <c r="C42" i="1"/>
  <c r="B43" i="1"/>
  <c r="D4" i="1" l="1"/>
  <c r="D20" i="1"/>
  <c r="D43" i="1"/>
  <c r="D34" i="1"/>
  <c r="D32" i="1"/>
  <c r="D28" i="1"/>
  <c r="D24" i="1"/>
  <c r="D15" i="1"/>
  <c r="E9" i="1"/>
  <c r="D11" i="1"/>
  <c r="E6" i="1"/>
  <c r="D36" i="1"/>
  <c r="E38" i="1"/>
  <c r="D42" i="1"/>
  <c r="E42" i="1"/>
  <c r="D38" i="1"/>
  <c r="E34" i="1"/>
  <c r="E20" i="1"/>
  <c r="D19" i="1"/>
  <c r="D22" i="1"/>
  <c r="E23" i="1"/>
  <c r="D17" i="1"/>
  <c r="E18" i="1"/>
  <c r="D44" i="1"/>
  <c r="E44" i="1"/>
  <c r="D14" i="1"/>
  <c r="E14" i="1"/>
  <c r="E24" i="1"/>
  <c r="D23" i="1"/>
  <c r="D7" i="1"/>
  <c r="E7" i="1"/>
  <c r="D26" i="1"/>
  <c r="E27" i="1"/>
  <c r="E41" i="1"/>
  <c r="D40" i="1"/>
  <c r="E36" i="1"/>
  <c r="D35" i="1"/>
  <c r="D29" i="1"/>
  <c r="E30" i="1"/>
  <c r="D25" i="1"/>
  <c r="E26" i="1"/>
  <c r="D21" i="1"/>
  <c r="E22" i="1"/>
  <c r="D13" i="1"/>
  <c r="E13" i="1"/>
  <c r="E28" i="1"/>
  <c r="D27" i="1"/>
  <c r="E10" i="1"/>
  <c r="D10" i="1"/>
  <c r="D30" i="1"/>
  <c r="E31" i="1"/>
  <c r="E16" i="1"/>
  <c r="D16" i="1"/>
  <c r="E12" i="1"/>
  <c r="D12" i="1"/>
  <c r="E8" i="1"/>
  <c r="D8" i="1"/>
  <c r="E5" i="1"/>
  <c r="D5" i="1"/>
  <c r="D18" i="1"/>
  <c r="E19" i="1"/>
</calcChain>
</file>

<file path=xl/sharedStrings.xml><?xml version="1.0" encoding="utf-8"?>
<sst xmlns="http://schemas.openxmlformats.org/spreadsheetml/2006/main" count="570" uniqueCount="78">
  <si>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</si>
  <si>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</si>
  <si>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</si>
  <si>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</si>
  <si>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</si>
  <si>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</si>
  <si>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</si>
  <si>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</si>
  <si>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</si>
  <si>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</si>
  <si>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</si>
  <si>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2. Bráulio Lara</t>
  </si>
  <si>
    <t>3. Bruno Miranda</t>
  </si>
  <si>
    <t>4. Bruno Pedralva</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</si>
  <si>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</si>
  <si>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</si>
  <si>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</si>
  <si>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</si>
  <si>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</si>
  <si>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</si>
  <si>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</si>
  <si>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</si>
  <si>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</si>
  <si>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</si>
  <si>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</si>
  <si>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</si>
  <si>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</si>
  <si>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</si>
  <si>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</si>
  <si>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5. Cida Falabella</t>
  </si>
  <si>
    <t>6. Ciro Pereira</t>
  </si>
  <si>
    <t>7. Cláudio do Mundo Novo</t>
  </si>
  <si>
    <t>8. Cleiton Xavier</t>
  </si>
  <si>
    <t>9. Dr. Celio Fróis</t>
  </si>
  <si>
    <t>10. Fernanda Pereira Altoé</t>
  </si>
  <si>
    <t>11. Fernando Luiz</t>
  </si>
  <si>
    <t>12. Flávia Borja</t>
  </si>
  <si>
    <t>13. Gabriel</t>
  </si>
  <si>
    <t>14. Gilson Guimarães</t>
  </si>
  <si>
    <t>15. Helinho da Farmácia</t>
  </si>
  <si>
    <t>16. Henrique Braga</t>
  </si>
  <si>
    <t>17. Irlan Melo</t>
  </si>
  <si>
    <t>18. Iza Lourença</t>
  </si>
  <si>
    <t>19. Janaina Cardoso</t>
  </si>
  <si>
    <t>20. Jorge Santos</t>
  </si>
  <si>
    <t>21. José Ferreira</t>
  </si>
  <si>
    <t>22. Juninho Los Hermanos</t>
  </si>
  <si>
    <t>23. Loíde Gonçalves</t>
  </si>
  <si>
    <t>24. Maninho Félix</t>
  </si>
  <si>
    <t>25. Marcela Trópia</t>
  </si>
  <si>
    <t>26. Marcos Crispim</t>
  </si>
  <si>
    <t>27. Marilda Portela</t>
  </si>
  <si>
    <t>28. Miltinho CGE</t>
  </si>
  <si>
    <t>29. Pedro Patrus</t>
  </si>
  <si>
    <t>30. Preto</t>
  </si>
  <si>
    <t>31. Professo Claudiney Dulim</t>
  </si>
  <si>
    <t>32. Professor Juliano Lopes</t>
  </si>
  <si>
    <t>33. Professora Marli</t>
  </si>
  <si>
    <t>34. Professora Nara</t>
  </si>
  <si>
    <t>35. Ramon Bibiano da Casa de Apoio</t>
  </si>
  <si>
    <t>36. Reinaldo Gomes</t>
  </si>
  <si>
    <t>37. Rubão</t>
  </si>
  <si>
    <t>38. Sérgio Fernando Pinho Tavares</t>
  </si>
  <si>
    <t>39. Wagner Ferreira</t>
  </si>
  <si>
    <t>40. Wanderley Porto</t>
  </si>
  <si>
    <t>41. Wilsinho da Tabu</t>
  </si>
  <si>
    <t>39ª Reunião Ordinária</t>
  </si>
  <si>
    <t xml:space="preserve">PL 684/23 SUBEMENDA 1 </t>
  </si>
  <si>
    <t>PL 684/23 SUBSTITUTIVO 2</t>
  </si>
  <si>
    <t xml:space="preserve">PL 707/23 </t>
  </si>
  <si>
    <t xml:space="preserve">PL 667/23 </t>
  </si>
  <si>
    <t xml:space="preserve">PL 786/23 </t>
  </si>
  <si>
    <t xml:space="preserve">PL 660/23 </t>
  </si>
  <si>
    <t xml:space="preserve">PL 568/23 </t>
  </si>
  <si>
    <t xml:space="preserve">PL 863/24 </t>
  </si>
  <si>
    <t xml:space="preserve">PL 826/23 </t>
  </si>
  <si>
    <t xml:space="preserve">PL 782/23 </t>
  </si>
  <si>
    <t xml:space="preserve">PR 847/23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</si>
</sst>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1" xfId="0" applyFont="1" applyBorder="1" applyAlignment="1">
      <alignment horizontal="left" vertical="center"/>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0" fillId="0" borderId="1" xfId="0" applyBorder="1"/>
    <xf numFmtId="0" fontId="3"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47">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F17" sqref="F17"/>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7" width="18.140625" customWidth="1"/>
    <col min="8" max="18" width="15.28515625" customWidth="1"/>
    <col min="1017" max="1025" width="11.5703125" customWidth="1"/>
  </cols>
  <sheetData>
    <row r="1" spans="1:1024" ht="15" x14ac:dyDescent="0.25">
      <c r="A1" s="1" t="s">
        <v>0</v>
      </c>
      <c r="B1" s="1"/>
      <c r="C1" s="1"/>
      <c r="D1" s="2" t="s">
        <v>66</v>
      </c>
      <c r="E1" s="1" t="s">
        <v>1</v>
      </c>
      <c r="F1" s="3">
        <v>45428</v>
      </c>
      <c r="G1" s="4" t="s">
        <v>2</v>
      </c>
      <c r="H1" s="17"/>
      <c r="I1" s="17"/>
      <c r="J1" s="17"/>
      <c r="K1" s="17"/>
      <c r="L1" s="17"/>
      <c r="M1" s="17"/>
      <c r="N1" s="17"/>
      <c r="O1" s="17"/>
      <c r="P1" s="17"/>
      <c r="Q1" s="17"/>
      <c r="R1" s="17"/>
    </row>
    <row r="2" spans="1:1024" ht="15" hidden="1" customHeight="1" x14ac:dyDescent="0.25">
      <c r="D2" s="2">
        <f>COUNTA(G3:IN3)</f>
        <v>12</v>
      </c>
      <c r="E2" s="2"/>
      <c r="F2" s="2"/>
      <c r="H2" s="17"/>
      <c r="I2" s="17"/>
      <c r="J2" s="17"/>
      <c r="K2" s="17"/>
      <c r="L2" s="17"/>
      <c r="M2" s="17"/>
      <c r="N2" s="17"/>
      <c r="O2" s="17"/>
      <c r="P2" s="17"/>
      <c r="Q2" s="17"/>
      <c r="R2" s="17"/>
    </row>
    <row r="3" spans="1:1024" s="5" customFormat="1" ht="51" x14ac:dyDescent="0.2">
      <c r="A3" s="5" t="s">
        <v>3</v>
      </c>
      <c r="B3" s="5" t="s">
        <v>4</v>
      </c>
      <c r="C3" s="5" t="s">
        <v>5</v>
      </c>
      <c r="D3" s="5" t="s">
        <v>6</v>
      </c>
      <c r="F3" s="5" t="s">
        <v>7</v>
      </c>
      <c r="G3" s="5" t="s">
        <v>8</v>
      </c>
      <c r="H3" s="18" t="s">
        <v>67</v>
      </c>
      <c r="I3" s="18" t="s">
        <v>68</v>
      </c>
      <c r="J3" s="18" t="s">
        <v>69</v>
      </c>
      <c r="K3" s="18" t="s">
        <v>70</v>
      </c>
      <c r="L3" s="18" t="s">
        <v>71</v>
      </c>
      <c r="M3" s="18" t="s">
        <v>72</v>
      </c>
      <c r="N3" s="18" t="s">
        <v>73</v>
      </c>
      <c r="O3" s="18" t="s">
        <v>74</v>
      </c>
      <c r="P3" s="18" t="s">
        <v>75</v>
      </c>
      <c r="Q3" s="18" t="s">
        <v>76</v>
      </c>
      <c r="R3" s="18" t="s">
        <v>77</v>
      </c>
      <c r="IN3" s="6"/>
      <c r="AMC3"/>
      <c r="AMD3"/>
      <c r="AME3"/>
      <c r="AMF3"/>
      <c r="AMG3"/>
      <c r="AMH3"/>
      <c r="AMI3"/>
      <c r="AMJ3"/>
    </row>
    <row r="4" spans="1:1024" s="7" customFormat="1" x14ac:dyDescent="0.2">
      <c r="A4" s="7">
        <f ca="1">COUNTIF(G4:OFFSET(G4,0,$D$2-1),"P")+COUNTIF(G4:OFFSET(G4,0,$D$2-1),"X")</f>
        <v>12</v>
      </c>
      <c r="B4" s="7">
        <f t="shared" ref="B4:B44" si="0">D$2</f>
        <v>12</v>
      </c>
      <c r="C4" s="8">
        <f ca="1">(COUNTIF(G4:OFFSET(G4,0,$D$2-1),"P")/$D$2)+(COUNTIF(G4:OFFSET(G4,0,$D$2-1),"X")/$D$2)</f>
        <v>1</v>
      </c>
      <c r="D4" s="9" t="str">
        <f t="shared" ref="D4:D44" ca="1" si="1">IF($C4&gt;=0.5,"PRESENTE","AUSENTE")</f>
        <v>PRESENTE</v>
      </c>
      <c r="E4" s="9" t="str">
        <f t="shared" ref="E4:E16" ca="1" si="2">IF($C4&gt;=0.5,"P","F")</f>
        <v>P</v>
      </c>
      <c r="F4" s="9" t="s">
        <v>9</v>
      </c>
      <c r="G4" s="7" t="s">
        <v>10</v>
      </c>
      <c r="H4" s="7" t="s">
        <v>10</v>
      </c>
      <c r="I4" s="7" t="s">
        <v>10</v>
      </c>
      <c r="J4" s="7" t="s">
        <v>10</v>
      </c>
      <c r="K4" s="7" t="s">
        <v>10</v>
      </c>
      <c r="L4" s="7" t="s">
        <v>10</v>
      </c>
      <c r="M4" s="7" t="s">
        <v>10</v>
      </c>
      <c r="N4" s="7" t="s">
        <v>10</v>
      </c>
      <c r="O4" s="7" t="s">
        <v>10</v>
      </c>
      <c r="P4" s="7" t="s">
        <v>10</v>
      </c>
      <c r="Q4" s="7" t="s">
        <v>10</v>
      </c>
      <c r="R4" s="7" t="s">
        <v>10</v>
      </c>
      <c r="AMC4"/>
      <c r="AMD4"/>
      <c r="AME4"/>
      <c r="AMF4"/>
      <c r="AMG4"/>
      <c r="AMH4"/>
      <c r="AMI4"/>
      <c r="AMJ4"/>
    </row>
    <row r="5" spans="1:1024" s="7" customFormat="1" x14ac:dyDescent="0.2">
      <c r="A5" s="7">
        <f ca="1">COUNTIF(G5:OFFSET(G5,0,$D$2-1),"P")+COUNTIF(G5:OFFSET(G5,0,$D$2-1),"X")</f>
        <v>12</v>
      </c>
      <c r="B5" s="7">
        <f t="shared" si="0"/>
        <v>12</v>
      </c>
      <c r="C5" s="8">
        <f ca="1">(COUNTIF(G5:OFFSET(G5,0,$D$2-1),"P")/$D$2)+(COUNTIF(G5:OFFSET(G5,0,$D$2-1),"X")/$D$2)</f>
        <v>1</v>
      </c>
      <c r="D5" s="9" t="str">
        <f t="shared" ca="1" si="1"/>
        <v>PRESENTE</v>
      </c>
      <c r="E5" s="9" t="str">
        <f t="shared" ca="1" si="2"/>
        <v>P</v>
      </c>
      <c r="F5" s="9" t="s">
        <v>11</v>
      </c>
      <c r="G5" s="7" t="s">
        <v>10</v>
      </c>
      <c r="H5" s="7" t="s">
        <v>10</v>
      </c>
      <c r="I5" s="7" t="s">
        <v>10</v>
      </c>
      <c r="J5" s="7" t="s">
        <v>10</v>
      </c>
      <c r="K5" s="7" t="s">
        <v>10</v>
      </c>
      <c r="L5" s="7" t="s">
        <v>10</v>
      </c>
      <c r="M5" s="7" t="s">
        <v>10</v>
      </c>
      <c r="N5" s="7" t="s">
        <v>10</v>
      </c>
      <c r="O5" s="7" t="s">
        <v>10</v>
      </c>
      <c r="P5" s="7" t="s">
        <v>10</v>
      </c>
      <c r="Q5" s="7" t="s">
        <v>10</v>
      </c>
      <c r="R5" s="7" t="s">
        <v>10</v>
      </c>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AMC5"/>
      <c r="AMD5"/>
      <c r="AME5"/>
      <c r="AMF5"/>
      <c r="AMG5"/>
      <c r="AMH5"/>
      <c r="AMI5"/>
      <c r="AMJ5"/>
    </row>
    <row r="6" spans="1:1024" s="7" customFormat="1" x14ac:dyDescent="0.2">
      <c r="A6" s="7">
        <f ca="1">COUNTIF(G6:OFFSET(G6,0,$D$2-1),"P")+COUNTIF(G6:OFFSET(G6,0,$D$2-1),"X")</f>
        <v>12</v>
      </c>
      <c r="B6" s="7">
        <f t="shared" si="0"/>
        <v>12</v>
      </c>
      <c r="C6" s="8">
        <f ca="1">(COUNTIF(G6:OFFSET(G6,0,$D$2-1),"P")/$D$2)+(COUNTIF(G6:OFFSET(G6,0,$D$2-1),"X")/$D$2)</f>
        <v>1</v>
      </c>
      <c r="D6" s="9" t="str">
        <f t="shared" ca="1" si="1"/>
        <v>PRESENTE</v>
      </c>
      <c r="E6" s="9" t="str">
        <f t="shared" ca="1" si="2"/>
        <v>P</v>
      </c>
      <c r="F6" s="11" t="s">
        <v>12</v>
      </c>
      <c r="G6" s="7" t="s">
        <v>10</v>
      </c>
      <c r="H6" s="7" t="s">
        <v>10</v>
      </c>
      <c r="I6" s="7" t="s">
        <v>10</v>
      </c>
      <c r="J6" s="7" t="s">
        <v>10</v>
      </c>
      <c r="K6" s="7" t="s">
        <v>10</v>
      </c>
      <c r="L6" s="7" t="s">
        <v>10</v>
      </c>
      <c r="M6" s="7" t="s">
        <v>10</v>
      </c>
      <c r="N6" s="7" t="s">
        <v>10</v>
      </c>
      <c r="O6" s="7" t="s">
        <v>10</v>
      </c>
      <c r="P6" s="7" t="s">
        <v>10</v>
      </c>
      <c r="Q6" s="7" t="s">
        <v>10</v>
      </c>
      <c r="R6" s="7" t="s">
        <v>10</v>
      </c>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AMC6"/>
      <c r="AMD6"/>
      <c r="AME6"/>
      <c r="AMF6"/>
      <c r="AMG6"/>
      <c r="AMH6"/>
      <c r="AMI6"/>
      <c r="AMJ6"/>
    </row>
    <row r="7" spans="1:1024" s="7" customFormat="1" x14ac:dyDescent="0.2">
      <c r="A7" s="7">
        <f ca="1">COUNTIF(G7:OFFSET(G7,0,$D$2-1),"P")+COUNTIF(G7:OFFSET(G7,0,$D$2-1),"X")</f>
        <v>12</v>
      </c>
      <c r="B7" s="7">
        <f t="shared" si="0"/>
        <v>12</v>
      </c>
      <c r="C7" s="8">
        <f ca="1">(COUNTIF(G7:OFFSET(G7,0,$D$2-1),"P")/$D$2)+(COUNTIF(G7:OFFSET(G7,0,$D$2-1),"X")/$D$2)</f>
        <v>1</v>
      </c>
      <c r="D7" s="9" t="str">
        <f t="shared" ca="1" si="1"/>
        <v>PRESENTE</v>
      </c>
      <c r="E7" s="9" t="str">
        <f t="shared" ca="1" si="2"/>
        <v>P</v>
      </c>
      <c r="F7" s="9" t="s">
        <v>13</v>
      </c>
      <c r="G7" s="7" t="s">
        <v>10</v>
      </c>
      <c r="H7" s="7" t="s">
        <v>10</v>
      </c>
      <c r="I7" s="7" t="s">
        <v>10</v>
      </c>
      <c r="J7" s="7" t="s">
        <v>10</v>
      </c>
      <c r="K7" s="7" t="s">
        <v>10</v>
      </c>
      <c r="L7" s="7" t="s">
        <v>10</v>
      </c>
      <c r="M7" s="7" t="s">
        <v>10</v>
      </c>
      <c r="N7" s="7" t="s">
        <v>10</v>
      </c>
      <c r="O7" s="7" t="s">
        <v>10</v>
      </c>
      <c r="P7" s="7" t="s">
        <v>10</v>
      </c>
      <c r="Q7" s="7" t="s">
        <v>10</v>
      </c>
      <c r="R7" s="7" t="s">
        <v>10</v>
      </c>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AMC7"/>
      <c r="AMD7"/>
      <c r="AME7"/>
      <c r="AMF7"/>
      <c r="AMG7"/>
      <c r="AMH7"/>
      <c r="AMI7"/>
      <c r="AMJ7"/>
    </row>
    <row r="8" spans="1:1024" s="7" customFormat="1" x14ac:dyDescent="0.2">
      <c r="A8" s="7">
        <f ca="1">COUNTIF(G8:OFFSET(G8,0,$D$2-1),"P")+COUNTIF(G8:OFFSET(G8,0,$D$2-1),"X")</f>
        <v>12</v>
      </c>
      <c r="B8" s="7">
        <f t="shared" si="0"/>
        <v>12</v>
      </c>
      <c r="C8" s="8">
        <f ca="1">(COUNTIF(G8:OFFSET(G8,0,$D$2-1),"P")/$D$2)+(COUNTIF(G8:OFFSET(G8,0,$D$2-1),"X")/$D$2)</f>
        <v>1</v>
      </c>
      <c r="D8" s="9" t="str">
        <f t="shared" ca="1" si="1"/>
        <v>PRESENTE</v>
      </c>
      <c r="E8" s="9" t="str">
        <f t="shared" ca="1" si="2"/>
        <v>P</v>
      </c>
      <c r="F8" s="9" t="s">
        <v>29</v>
      </c>
      <c r="G8" s="7" t="s">
        <v>10</v>
      </c>
      <c r="H8" s="7" t="s">
        <v>10</v>
      </c>
      <c r="I8" s="7" t="s">
        <v>10</v>
      </c>
      <c r="J8" s="7" t="s">
        <v>10</v>
      </c>
      <c r="K8" s="7" t="s">
        <v>10</v>
      </c>
      <c r="L8" s="7" t="s">
        <v>10</v>
      </c>
      <c r="M8" s="7" t="s">
        <v>10</v>
      </c>
      <c r="N8" s="7" t="s">
        <v>10</v>
      </c>
      <c r="O8" s="7" t="s">
        <v>10</v>
      </c>
      <c r="P8" s="7" t="s">
        <v>10</v>
      </c>
      <c r="Q8" s="7" t="s">
        <v>10</v>
      </c>
      <c r="R8" s="7" t="s">
        <v>10</v>
      </c>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AMC8"/>
      <c r="AMD8"/>
      <c r="AME8"/>
      <c r="AMF8"/>
      <c r="AMG8"/>
      <c r="AMH8"/>
      <c r="AMI8"/>
      <c r="AMJ8"/>
    </row>
    <row r="9" spans="1:1024" s="7" customFormat="1" x14ac:dyDescent="0.2">
      <c r="A9" s="7">
        <f ca="1">COUNTIF(G9:OFFSET(G9,0,$D$2-1),"P")+COUNTIF(G9:OFFSET(G9,0,$D$2-1),"X")</f>
        <v>12</v>
      </c>
      <c r="B9" s="7">
        <f t="shared" si="0"/>
        <v>12</v>
      </c>
      <c r="C9" s="8">
        <f ca="1">(COUNTIF(G9:OFFSET(G9,0,$D$2-1),"P")/$D$2)+(COUNTIF(G9:OFFSET(G9,0,$D$2-1),"X")/$D$2)</f>
        <v>1</v>
      </c>
      <c r="D9" s="9" t="str">
        <f t="shared" ca="1" si="1"/>
        <v>PRESENTE</v>
      </c>
      <c r="E9" s="9" t="str">
        <f t="shared" ca="1" si="2"/>
        <v>P</v>
      </c>
      <c r="F9" s="9" t="s">
        <v>30</v>
      </c>
      <c r="G9" s="7" t="s">
        <v>10</v>
      </c>
      <c r="H9" s="7" t="s">
        <v>10</v>
      </c>
      <c r="I9" s="7" t="s">
        <v>10</v>
      </c>
      <c r="J9" s="7" t="s">
        <v>10</v>
      </c>
      <c r="K9" s="7" t="s">
        <v>10</v>
      </c>
      <c r="L9" s="7" t="s">
        <v>10</v>
      </c>
      <c r="M9" s="7" t="s">
        <v>10</v>
      </c>
      <c r="N9" s="7" t="s">
        <v>10</v>
      </c>
      <c r="O9" s="7" t="s">
        <v>10</v>
      </c>
      <c r="P9" s="7" t="s">
        <v>10</v>
      </c>
      <c r="Q9" s="7" t="s">
        <v>10</v>
      </c>
      <c r="R9" s="7" t="s">
        <v>10</v>
      </c>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AMC9"/>
      <c r="AMD9"/>
      <c r="AME9"/>
      <c r="AMF9"/>
      <c r="AMG9"/>
      <c r="AMH9"/>
      <c r="AMI9"/>
      <c r="AMJ9"/>
    </row>
    <row r="10" spans="1:1024" s="7" customFormat="1" x14ac:dyDescent="0.2">
      <c r="A10" s="7">
        <f ca="1">COUNTIF(G10:OFFSET(G10,0,$D$2-1),"P")+COUNTIF(G10:OFFSET(G10,0,$D$2-1),"X")</f>
        <v>12</v>
      </c>
      <c r="B10" s="7">
        <f t="shared" si="0"/>
        <v>12</v>
      </c>
      <c r="C10" s="8">
        <f ca="1">(COUNTIF(G10:OFFSET(G10,0,$D$2-1),"P")/$D$2)+(COUNTIF(G10:OFFSET(G10,0,$D$2-1),"X")/$D$2)</f>
        <v>1</v>
      </c>
      <c r="D10" s="9" t="str">
        <f t="shared" ca="1" si="1"/>
        <v>PRESENTE</v>
      </c>
      <c r="E10" s="9" t="str">
        <f t="shared" ca="1" si="2"/>
        <v>P</v>
      </c>
      <c r="F10" s="9" t="s">
        <v>31</v>
      </c>
      <c r="G10" s="7" t="s">
        <v>10</v>
      </c>
      <c r="H10" s="7" t="s">
        <v>10</v>
      </c>
      <c r="I10" s="7" t="s">
        <v>10</v>
      </c>
      <c r="J10" s="7" t="s">
        <v>10</v>
      </c>
      <c r="K10" s="7" t="s">
        <v>10</v>
      </c>
      <c r="L10" s="7" t="s">
        <v>10</v>
      </c>
      <c r="M10" s="7" t="s">
        <v>10</v>
      </c>
      <c r="N10" s="7" t="s">
        <v>10</v>
      </c>
      <c r="O10" s="7" t="s">
        <v>10</v>
      </c>
      <c r="P10" s="7" t="s">
        <v>10</v>
      </c>
      <c r="Q10" s="7" t="s">
        <v>10</v>
      </c>
      <c r="R10" s="7" t="s">
        <v>10</v>
      </c>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AMC10"/>
      <c r="AMD10"/>
      <c r="AME10"/>
      <c r="AMF10"/>
      <c r="AMG10"/>
      <c r="AMH10"/>
      <c r="AMI10"/>
      <c r="AMJ10"/>
    </row>
    <row r="11" spans="1:1024" s="7" customFormat="1" x14ac:dyDescent="0.2">
      <c r="A11" s="7">
        <f ca="1">COUNTIF(G11:OFFSET(G11,0,$D$2-1),"P")+COUNTIF(G11:OFFSET(G11,0,$D$2-1),"X")</f>
        <v>12</v>
      </c>
      <c r="B11" s="7">
        <f t="shared" si="0"/>
        <v>12</v>
      </c>
      <c r="C11" s="8">
        <f ca="1">(COUNTIF(G11:OFFSET(G11,0,$D$2-1),"P")/$D$2)+(COUNTIF(G11:OFFSET(G11,0,$D$2-1),"X")/$D$2)</f>
        <v>1</v>
      </c>
      <c r="D11" s="9" t="str">
        <f t="shared" ca="1" si="1"/>
        <v>PRESENTE</v>
      </c>
      <c r="E11" s="9" t="str">
        <f t="shared" ca="1" si="2"/>
        <v>P</v>
      </c>
      <c r="F11" s="9" t="s">
        <v>32</v>
      </c>
      <c r="G11" s="7" t="s">
        <v>10</v>
      </c>
      <c r="H11" s="7" t="s">
        <v>10</v>
      </c>
      <c r="I11" s="7" t="s">
        <v>10</v>
      </c>
      <c r="J11" s="7" t="s">
        <v>10</v>
      </c>
      <c r="K11" s="7" t="s">
        <v>10</v>
      </c>
      <c r="L11" s="7" t="s">
        <v>10</v>
      </c>
      <c r="M11" s="7" t="s">
        <v>10</v>
      </c>
      <c r="N11" s="7" t="s">
        <v>10</v>
      </c>
      <c r="O11" s="7" t="s">
        <v>10</v>
      </c>
      <c r="P11" s="7" t="s">
        <v>10</v>
      </c>
      <c r="Q11" s="7" t="s">
        <v>10</v>
      </c>
      <c r="R11" s="7" t="s">
        <v>10</v>
      </c>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AMC11"/>
      <c r="AMD11"/>
      <c r="AME11"/>
      <c r="AMF11"/>
      <c r="AMG11"/>
      <c r="AMH11"/>
      <c r="AMI11"/>
      <c r="AMJ11"/>
    </row>
    <row r="12" spans="1:1024" s="7" customFormat="1" x14ac:dyDescent="0.2">
      <c r="A12" s="7">
        <f ca="1">COUNTIF(G12:OFFSET(G12,0,$D$2-1),"P")+COUNTIF(G12:OFFSET(G12,0,$D$2-1),"X")</f>
        <v>9</v>
      </c>
      <c r="B12" s="7">
        <f t="shared" si="0"/>
        <v>12</v>
      </c>
      <c r="C12" s="8">
        <f ca="1">(COUNTIF(G12:OFFSET(G12,0,$D$2-1),"P")/$D$2)+(COUNTIF(G12:OFFSET(G12,0,$D$2-1),"X")/$D$2)</f>
        <v>0.75</v>
      </c>
      <c r="D12" s="9" t="str">
        <f t="shared" ca="1" si="1"/>
        <v>PRESENTE</v>
      </c>
      <c r="E12" s="9" t="str">
        <f t="shared" ca="1" si="2"/>
        <v>P</v>
      </c>
      <c r="F12" s="9" t="s">
        <v>33</v>
      </c>
      <c r="G12" s="7" t="s">
        <v>10</v>
      </c>
      <c r="H12" s="7" t="s">
        <v>10</v>
      </c>
      <c r="I12" s="7" t="s">
        <v>10</v>
      </c>
      <c r="J12" s="7" t="s">
        <v>10</v>
      </c>
      <c r="K12" s="7" t="s">
        <v>10</v>
      </c>
      <c r="L12" s="7" t="s">
        <v>10</v>
      </c>
      <c r="M12" s="7" t="s">
        <v>25</v>
      </c>
      <c r="N12" s="7" t="s">
        <v>10</v>
      </c>
      <c r="O12" s="7" t="s">
        <v>17</v>
      </c>
      <c r="P12" s="7" t="s">
        <v>17</v>
      </c>
      <c r="Q12" s="7" t="s">
        <v>10</v>
      </c>
      <c r="R12" s="7" t="s">
        <v>17</v>
      </c>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AMC12"/>
      <c r="AMD12"/>
      <c r="AME12"/>
      <c r="AMF12"/>
      <c r="AMG12"/>
      <c r="AMH12"/>
      <c r="AMI12"/>
      <c r="AMJ12"/>
    </row>
    <row r="13" spans="1:1024" s="7" customFormat="1" x14ac:dyDescent="0.2">
      <c r="A13" s="7">
        <f ca="1">COUNTIF(G13:OFFSET(G13,0,$D$2-1),"P")+COUNTIF(G13:OFFSET(G13,0,$D$2-1),"X")</f>
        <v>11</v>
      </c>
      <c r="B13" s="7">
        <f t="shared" si="0"/>
        <v>12</v>
      </c>
      <c r="C13" s="8">
        <f ca="1">(COUNTIF(G13:OFFSET(G13,0,$D$2-1),"P")/$D$2)+(COUNTIF(G13:OFFSET(G13,0,$D$2-1),"X")/$D$2)</f>
        <v>0.91666666666666663</v>
      </c>
      <c r="D13" s="9" t="str">
        <f t="shared" ca="1" si="1"/>
        <v>PRESENTE</v>
      </c>
      <c r="E13" s="9" t="str">
        <f t="shared" ca="1" si="2"/>
        <v>P</v>
      </c>
      <c r="F13" s="9" t="s">
        <v>34</v>
      </c>
      <c r="G13" s="7" t="s">
        <v>10</v>
      </c>
      <c r="H13" s="7" t="s">
        <v>10</v>
      </c>
      <c r="I13" s="7" t="s">
        <v>17</v>
      </c>
      <c r="J13" s="7" t="s">
        <v>10</v>
      </c>
      <c r="K13" s="7" t="s">
        <v>10</v>
      </c>
      <c r="L13" s="7" t="s">
        <v>10</v>
      </c>
      <c r="M13" s="7" t="s">
        <v>10</v>
      </c>
      <c r="N13" s="7" t="s">
        <v>10</v>
      </c>
      <c r="O13" s="7" t="s">
        <v>10</v>
      </c>
      <c r="P13" s="7" t="s">
        <v>10</v>
      </c>
      <c r="Q13" s="7" t="s">
        <v>10</v>
      </c>
      <c r="R13" s="7" t="s">
        <v>10</v>
      </c>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AMC13"/>
      <c r="AMD13"/>
      <c r="AME13"/>
      <c r="AMF13"/>
      <c r="AMG13"/>
      <c r="AMH13"/>
      <c r="AMI13"/>
      <c r="AMJ13"/>
    </row>
    <row r="14" spans="1:1024" s="7" customFormat="1" x14ac:dyDescent="0.2">
      <c r="A14" s="7">
        <f ca="1">COUNTIF(G14:OFFSET(G14,0,$D$2-1),"P")+COUNTIF(G14:OFFSET(G14,0,$D$2-1),"X")</f>
        <v>12</v>
      </c>
      <c r="B14" s="7">
        <f t="shared" si="0"/>
        <v>12</v>
      </c>
      <c r="C14" s="8">
        <f ca="1">(COUNTIF(G14:OFFSET(G14,0,$D$2-1),"P")/$D$2)+(COUNTIF(G14:OFFSET(G14,0,$D$2-1),"X")/$D$2)</f>
        <v>1</v>
      </c>
      <c r="D14" s="9" t="str">
        <f t="shared" ca="1" si="1"/>
        <v>PRESENTE</v>
      </c>
      <c r="E14" s="9" t="str">
        <f t="shared" ca="1" si="2"/>
        <v>P</v>
      </c>
      <c r="F14" s="9" t="s">
        <v>35</v>
      </c>
      <c r="G14" s="7" t="s">
        <v>10</v>
      </c>
      <c r="H14" s="7" t="s">
        <v>10</v>
      </c>
      <c r="I14" s="7" t="s">
        <v>10</v>
      </c>
      <c r="J14" s="7" t="s">
        <v>10</v>
      </c>
      <c r="K14" s="7" t="s">
        <v>10</v>
      </c>
      <c r="L14" s="7" t="s">
        <v>10</v>
      </c>
      <c r="M14" s="7" t="s">
        <v>10</v>
      </c>
      <c r="N14" s="7" t="s">
        <v>10</v>
      </c>
      <c r="O14" s="7" t="s">
        <v>10</v>
      </c>
      <c r="P14" s="7" t="s">
        <v>10</v>
      </c>
      <c r="Q14" s="7" t="s">
        <v>10</v>
      </c>
      <c r="R14" s="7" t="s">
        <v>10</v>
      </c>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AMC14"/>
      <c r="AMD14"/>
      <c r="AME14"/>
      <c r="AMF14"/>
      <c r="AMG14"/>
      <c r="AMH14"/>
      <c r="AMI14"/>
      <c r="AMJ14"/>
    </row>
    <row r="15" spans="1:1024" s="7" customFormat="1" x14ac:dyDescent="0.2">
      <c r="A15" s="7">
        <f ca="1">COUNTIF(G15:OFFSET(G15,0,$D$2-1),"P")+COUNTIF(G15:OFFSET(G15,0,$D$2-1),"X")</f>
        <v>12</v>
      </c>
      <c r="B15" s="7">
        <f t="shared" si="0"/>
        <v>12</v>
      </c>
      <c r="C15" s="8">
        <f ca="1">(COUNTIF(G15:OFFSET(G15,0,$D$2-1),"P")/$D$2)+(COUNTIF(G15:OFFSET(G15,0,$D$2-1),"X")/$D$2)</f>
        <v>1</v>
      </c>
      <c r="D15" s="9" t="str">
        <f t="shared" ca="1" si="1"/>
        <v>PRESENTE</v>
      </c>
      <c r="E15" s="9" t="str">
        <f t="shared" ca="1" si="2"/>
        <v>P</v>
      </c>
      <c r="F15" s="9" t="s">
        <v>36</v>
      </c>
      <c r="G15" s="7" t="s">
        <v>10</v>
      </c>
      <c r="H15" s="7" t="s">
        <v>10</v>
      </c>
      <c r="I15" s="7" t="s">
        <v>10</v>
      </c>
      <c r="J15" s="7" t="s">
        <v>10</v>
      </c>
      <c r="K15" s="7" t="s">
        <v>10</v>
      </c>
      <c r="L15" s="7" t="s">
        <v>10</v>
      </c>
      <c r="M15" s="7" t="s">
        <v>10</v>
      </c>
      <c r="N15" s="7" t="s">
        <v>10</v>
      </c>
      <c r="O15" s="7" t="s">
        <v>10</v>
      </c>
      <c r="P15" s="7" t="s">
        <v>10</v>
      </c>
      <c r="Q15" s="7" t="s">
        <v>10</v>
      </c>
      <c r="R15" s="7" t="s">
        <v>10</v>
      </c>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AMC15"/>
      <c r="AMD15"/>
      <c r="AME15"/>
      <c r="AMF15"/>
      <c r="AMG15"/>
      <c r="AMH15"/>
      <c r="AMI15"/>
      <c r="AMJ15"/>
    </row>
    <row r="16" spans="1:1024" s="7" customFormat="1" x14ac:dyDescent="0.2">
      <c r="A16" s="7">
        <f ca="1">COUNTIF(G16:OFFSET(G16,0,$D$2-1),"P")+COUNTIF(G16:OFFSET(G16,0,$D$2-1),"X")</f>
        <v>11</v>
      </c>
      <c r="B16" s="7">
        <f t="shared" si="0"/>
        <v>12</v>
      </c>
      <c r="C16" s="8">
        <f ca="1">(COUNTIF(G16:OFFSET(G16,0,$D$2-1),"P")/$D$2)+(COUNTIF(G16:OFFSET(G16,0,$D$2-1),"X")/$D$2)</f>
        <v>0.91666666666666674</v>
      </c>
      <c r="D16" s="9" t="str">
        <f t="shared" ca="1" si="1"/>
        <v>PRESENTE</v>
      </c>
      <c r="E16" s="9" t="str">
        <f t="shared" ca="1" si="2"/>
        <v>P</v>
      </c>
      <c r="F16" s="11" t="s">
        <v>37</v>
      </c>
      <c r="G16" s="7" t="s">
        <v>10</v>
      </c>
      <c r="H16" s="7" t="s">
        <v>25</v>
      </c>
      <c r="I16" s="7" t="s">
        <v>25</v>
      </c>
      <c r="J16" s="7" t="s">
        <v>25</v>
      </c>
      <c r="K16" s="7" t="s">
        <v>25</v>
      </c>
      <c r="L16" s="7" t="s">
        <v>25</v>
      </c>
      <c r="M16" s="7" t="s">
        <v>17</v>
      </c>
      <c r="N16" s="7" t="s">
        <v>25</v>
      </c>
      <c r="O16" s="7" t="s">
        <v>25</v>
      </c>
      <c r="P16" s="7" t="s">
        <v>25</v>
      </c>
      <c r="Q16" s="7" t="s">
        <v>25</v>
      </c>
      <c r="R16" s="7" t="s">
        <v>25</v>
      </c>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AMC16"/>
      <c r="AMD16"/>
      <c r="AME16"/>
      <c r="AMF16"/>
      <c r="AMG16"/>
      <c r="AMH16"/>
      <c r="AMI16"/>
      <c r="AMJ16"/>
    </row>
    <row r="17" spans="1:1024" s="7" customFormat="1" x14ac:dyDescent="0.2">
      <c r="A17" s="7">
        <f ca="1">COUNTIF(G17:OFFSET(G17,0,$D$2-1),"P")+COUNTIF(G17:OFFSET(G17,0,$D$2-1),"X")</f>
        <v>2</v>
      </c>
      <c r="B17" s="7">
        <f t="shared" si="0"/>
        <v>12</v>
      </c>
      <c r="C17" s="8">
        <f ca="1">(COUNTIF(G17:OFFSET(G17,0,$D$2-1),"P")/$D$2)+(COUNTIF(G17:OFFSET(G17,0,$D$2-1),"X")/$D$2)</f>
        <v>0.16666666666666666</v>
      </c>
      <c r="D17" s="9" t="str">
        <f t="shared" ca="1" si="1"/>
        <v>AUSENTE</v>
      </c>
      <c r="E17" s="9"/>
      <c r="F17" s="9" t="s">
        <v>38</v>
      </c>
      <c r="G17" s="7" t="s">
        <v>10</v>
      </c>
      <c r="H17" s="7" t="s">
        <v>17</v>
      </c>
      <c r="I17" s="7" t="s">
        <v>17</v>
      </c>
      <c r="J17" s="7" t="s">
        <v>17</v>
      </c>
      <c r="K17" s="7" t="s">
        <v>17</v>
      </c>
      <c r="L17" s="7" t="s">
        <v>17</v>
      </c>
      <c r="M17" s="7" t="s">
        <v>10</v>
      </c>
      <c r="N17" s="7" t="s">
        <v>17</v>
      </c>
      <c r="O17" s="7" t="s">
        <v>17</v>
      </c>
      <c r="P17" s="7" t="s">
        <v>17</v>
      </c>
      <c r="Q17" s="7" t="s">
        <v>17</v>
      </c>
      <c r="R17" s="7" t="s">
        <v>17</v>
      </c>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AMC17"/>
      <c r="AMD17"/>
      <c r="AME17"/>
      <c r="AMF17"/>
      <c r="AMG17"/>
      <c r="AMH17"/>
      <c r="AMI17"/>
      <c r="AMJ17"/>
    </row>
    <row r="18" spans="1:1024" s="7" customFormat="1" x14ac:dyDescent="0.2">
      <c r="A18" s="7">
        <f ca="1">COUNTIF(G18:OFFSET(G18,0,$D$2-1),"P")+COUNTIF(G18:OFFSET(G18,0,$D$2-1),"X")</f>
        <v>10</v>
      </c>
      <c r="B18" s="7">
        <f t="shared" si="0"/>
        <v>12</v>
      </c>
      <c r="C18" s="8">
        <f ca="1">(COUNTIF(G18:OFFSET(G18,0,$D$2-1),"P")/$D$2)+(COUNTIF(G18:OFFSET(G18,0,$D$2-1),"X")/$D$2)</f>
        <v>0.83333333333333337</v>
      </c>
      <c r="D18" s="9" t="str">
        <f t="shared" ca="1" si="1"/>
        <v>PRESENTE</v>
      </c>
      <c r="E18" s="9" t="str">
        <f t="shared" ref="E18:E31" ca="1" si="3">IF($C17&gt;=0.5,"P","F")</f>
        <v>F</v>
      </c>
      <c r="F18" s="11" t="s">
        <v>39</v>
      </c>
      <c r="G18" s="7" t="s">
        <v>10</v>
      </c>
      <c r="H18" s="7" t="s">
        <v>10</v>
      </c>
      <c r="I18" s="7" t="s">
        <v>10</v>
      </c>
      <c r="J18" s="7" t="s">
        <v>10</v>
      </c>
      <c r="K18" s="7" t="s">
        <v>10</v>
      </c>
      <c r="L18" s="7" t="s">
        <v>10</v>
      </c>
      <c r="M18" s="7" t="s">
        <v>10</v>
      </c>
      <c r="N18" s="7" t="s">
        <v>10</v>
      </c>
      <c r="O18" s="7" t="s">
        <v>17</v>
      </c>
      <c r="P18" s="7" t="s">
        <v>10</v>
      </c>
      <c r="Q18" s="7" t="s">
        <v>10</v>
      </c>
      <c r="R18" s="7" t="s">
        <v>17</v>
      </c>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AMC18"/>
      <c r="AMD18"/>
      <c r="AME18"/>
      <c r="AMF18"/>
      <c r="AMG18"/>
      <c r="AMH18"/>
      <c r="AMI18"/>
      <c r="AMJ18"/>
    </row>
    <row r="19" spans="1:1024" s="7" customFormat="1" x14ac:dyDescent="0.2">
      <c r="A19" s="7">
        <f ca="1">COUNTIF(G19:OFFSET(G19,0,$D$2-1),"P")+COUNTIF(G19:OFFSET(G19,0,$D$2-1),"X")</f>
        <v>10</v>
      </c>
      <c r="B19" s="7">
        <f t="shared" si="0"/>
        <v>12</v>
      </c>
      <c r="C19" s="8">
        <f ca="1">(COUNTIF(G19:OFFSET(G19,0,$D$2-1),"P")/$D$2)+(COUNTIF(G19:OFFSET(G19,0,$D$2-1),"X")/$D$2)</f>
        <v>0.83333333333333337</v>
      </c>
      <c r="D19" s="9" t="str">
        <f t="shared" ca="1" si="1"/>
        <v>PRESENTE</v>
      </c>
      <c r="E19" s="9" t="str">
        <f t="shared" ca="1" si="3"/>
        <v>P</v>
      </c>
      <c r="F19" s="11" t="s">
        <v>40</v>
      </c>
      <c r="G19" s="7" t="s">
        <v>10</v>
      </c>
      <c r="H19" s="7" t="s">
        <v>10</v>
      </c>
      <c r="I19" s="7" t="s">
        <v>10</v>
      </c>
      <c r="J19" s="7" t="s">
        <v>17</v>
      </c>
      <c r="K19" s="7" t="s">
        <v>10</v>
      </c>
      <c r="L19" s="7" t="s">
        <v>10</v>
      </c>
      <c r="M19" s="7" t="s">
        <v>10</v>
      </c>
      <c r="N19" s="7" t="s">
        <v>17</v>
      </c>
      <c r="O19" s="7" t="s">
        <v>10</v>
      </c>
      <c r="P19" s="7" t="s">
        <v>10</v>
      </c>
      <c r="Q19" s="7" t="s">
        <v>10</v>
      </c>
      <c r="R19" s="7" t="s">
        <v>10</v>
      </c>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AMC19"/>
      <c r="AMD19"/>
      <c r="AME19"/>
      <c r="AMF19"/>
      <c r="AMG19"/>
      <c r="AMH19"/>
      <c r="AMI19"/>
      <c r="AMJ19"/>
    </row>
    <row r="20" spans="1:1024" s="7" customFormat="1" x14ac:dyDescent="0.2">
      <c r="A20" s="7">
        <f ca="1">COUNTIF(G20:OFFSET(G20,0,$D$2-1),"P")+COUNTIF(G20:OFFSET(G20,0,$D$2-1),"X")</f>
        <v>12</v>
      </c>
      <c r="B20" s="7">
        <f t="shared" si="0"/>
        <v>12</v>
      </c>
      <c r="C20" s="8">
        <f ca="1">(COUNTIF(G20:OFFSET(G20,0,$D$2-1),"P")/$D$2)+(COUNTIF(G20:OFFSET(G20,0,$D$2-1),"X")/$D$2)</f>
        <v>1</v>
      </c>
      <c r="D20" s="9" t="str">
        <f t="shared" ca="1" si="1"/>
        <v>PRESENTE</v>
      </c>
      <c r="E20" s="9" t="str">
        <f t="shared" ca="1" si="3"/>
        <v>P</v>
      </c>
      <c r="F20" s="11" t="s">
        <v>41</v>
      </c>
      <c r="G20" s="7" t="s">
        <v>10</v>
      </c>
      <c r="H20" s="7" t="s">
        <v>10</v>
      </c>
      <c r="I20" s="7" t="s">
        <v>10</v>
      </c>
      <c r="J20" s="7" t="s">
        <v>10</v>
      </c>
      <c r="K20" s="7" t="s">
        <v>10</v>
      </c>
      <c r="L20" s="7" t="s">
        <v>10</v>
      </c>
      <c r="M20" s="7" t="s">
        <v>10</v>
      </c>
      <c r="N20" s="7" t="s">
        <v>10</v>
      </c>
      <c r="O20" s="7" t="s">
        <v>10</v>
      </c>
      <c r="P20" s="7" t="s">
        <v>10</v>
      </c>
      <c r="Q20" s="7" t="s">
        <v>10</v>
      </c>
      <c r="R20" s="7" t="s">
        <v>10</v>
      </c>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AMC20"/>
      <c r="AMD20"/>
      <c r="AME20"/>
      <c r="AMF20"/>
      <c r="AMG20"/>
      <c r="AMH20"/>
      <c r="AMI20"/>
      <c r="AMJ20"/>
    </row>
    <row r="21" spans="1:1024" s="7" customFormat="1" x14ac:dyDescent="0.2">
      <c r="A21" s="7">
        <f ca="1">COUNTIF(G21:OFFSET(G21,0,$D$2-1),"P")+COUNTIF(G21:OFFSET(G21,0,$D$2-1),"X")</f>
        <v>11</v>
      </c>
      <c r="B21" s="7">
        <f t="shared" si="0"/>
        <v>12</v>
      </c>
      <c r="C21" s="8">
        <f ca="1">(COUNTIF(G21:OFFSET(G21,0,$D$2-1),"P")/$D$2)+(COUNTIF(G21:OFFSET(G21,0,$D$2-1),"X")/$D$2)</f>
        <v>0.91666666666666663</v>
      </c>
      <c r="D21" s="9" t="str">
        <f t="shared" ca="1" si="1"/>
        <v>PRESENTE</v>
      </c>
      <c r="E21" s="9" t="str">
        <f t="shared" ca="1" si="3"/>
        <v>P</v>
      </c>
      <c r="F21" s="11" t="s">
        <v>42</v>
      </c>
      <c r="G21" s="7" t="s">
        <v>10</v>
      </c>
      <c r="H21" s="7" t="s">
        <v>10</v>
      </c>
      <c r="I21" s="7" t="s">
        <v>10</v>
      </c>
      <c r="J21" s="7" t="s">
        <v>10</v>
      </c>
      <c r="K21" s="7" t="s">
        <v>10</v>
      </c>
      <c r="L21" s="7" t="s">
        <v>10</v>
      </c>
      <c r="M21" s="7" t="s">
        <v>10</v>
      </c>
      <c r="N21" s="7" t="s">
        <v>10</v>
      </c>
      <c r="O21" s="7" t="s">
        <v>17</v>
      </c>
      <c r="P21" s="7" t="s">
        <v>10</v>
      </c>
      <c r="Q21" s="7" t="s">
        <v>10</v>
      </c>
      <c r="R21" s="7" t="s">
        <v>10</v>
      </c>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AMC21"/>
      <c r="AMD21"/>
      <c r="AME21"/>
      <c r="AMF21"/>
      <c r="AMG21"/>
      <c r="AMH21"/>
      <c r="AMI21"/>
      <c r="AMJ21"/>
    </row>
    <row r="22" spans="1:1024" s="7" customFormat="1" x14ac:dyDescent="0.2">
      <c r="A22" s="7">
        <f ca="1">COUNTIF(G22:OFFSET(G22,0,$D$2-1),"P")+COUNTIF(G22:OFFSET(G22,0,$D$2-1),"X")</f>
        <v>12</v>
      </c>
      <c r="B22" s="7">
        <f t="shared" si="0"/>
        <v>12</v>
      </c>
      <c r="C22" s="8">
        <f ca="1">(COUNTIF(G22:OFFSET(G22,0,$D$2-1),"P")/$D$2)+(COUNTIF(G22:OFFSET(G22,0,$D$2-1),"X")/$D$2)</f>
        <v>1</v>
      </c>
      <c r="D22" s="9" t="str">
        <f t="shared" ca="1" si="1"/>
        <v>PRESENTE</v>
      </c>
      <c r="E22" s="9" t="str">
        <f t="shared" ca="1" si="3"/>
        <v>P</v>
      </c>
      <c r="F22" s="11" t="s">
        <v>43</v>
      </c>
      <c r="G22" s="7" t="s">
        <v>10</v>
      </c>
      <c r="H22" s="7" t="s">
        <v>10</v>
      </c>
      <c r="I22" s="7" t="s">
        <v>10</v>
      </c>
      <c r="J22" s="7" t="s">
        <v>10</v>
      </c>
      <c r="K22" s="7" t="s">
        <v>10</v>
      </c>
      <c r="L22" s="7" t="s">
        <v>10</v>
      </c>
      <c r="M22" s="7" t="s">
        <v>10</v>
      </c>
      <c r="N22" s="7" t="s">
        <v>10</v>
      </c>
      <c r="O22" s="7" t="s">
        <v>10</v>
      </c>
      <c r="P22" s="7" t="s">
        <v>10</v>
      </c>
      <c r="Q22" s="7" t="s">
        <v>10</v>
      </c>
      <c r="R22" s="7" t="s">
        <v>10</v>
      </c>
      <c r="FE22" s="10"/>
      <c r="FF22" s="10"/>
      <c r="FG22" s="10"/>
      <c r="FH22" s="10"/>
      <c r="FI22" s="10"/>
      <c r="FJ22" s="10"/>
      <c r="FK22" s="10"/>
      <c r="FL22" s="10"/>
      <c r="FM22" s="10"/>
      <c r="FN22" s="10"/>
      <c r="FO22" s="10"/>
      <c r="FP22" s="10"/>
      <c r="FQ22" s="10"/>
      <c r="FR22" s="10"/>
      <c r="FS22" s="10"/>
      <c r="FT22" s="10"/>
      <c r="FU22" s="10"/>
      <c r="FV22" s="10"/>
      <c r="FW22" s="10"/>
      <c r="FX22" s="10"/>
      <c r="FY22" s="10"/>
      <c r="FZ22" s="10"/>
      <c r="GA22" s="10"/>
      <c r="GB22" s="10"/>
      <c r="GC22" s="10"/>
      <c r="GD22" s="10"/>
      <c r="GE22" s="10"/>
      <c r="GF22" s="10"/>
      <c r="GG22" s="10"/>
      <c r="GH22" s="10"/>
      <c r="GI22" s="10"/>
      <c r="GJ22" s="10"/>
      <c r="GK22" s="10"/>
      <c r="GL22" s="10"/>
      <c r="GM22" s="10"/>
      <c r="GN22" s="10"/>
      <c r="GO22" s="10"/>
      <c r="GP22" s="10"/>
      <c r="GQ22" s="10"/>
      <c r="GR22" s="10"/>
      <c r="GS22" s="10"/>
      <c r="GT22" s="10"/>
      <c r="GU22" s="10"/>
      <c r="GV22" s="10"/>
      <c r="GW22" s="10"/>
      <c r="GX22" s="10"/>
      <c r="GY22" s="10"/>
      <c r="GZ22" s="10"/>
      <c r="HA22" s="10"/>
      <c r="HB22" s="10"/>
      <c r="HC22" s="10"/>
      <c r="HD22" s="10"/>
      <c r="HE22" s="10"/>
      <c r="HF22" s="10"/>
      <c r="HG22" s="10"/>
      <c r="HH22" s="10"/>
      <c r="HI22" s="10"/>
      <c r="HJ22" s="10"/>
      <c r="HK22" s="10"/>
      <c r="HL22" s="10"/>
      <c r="HM22" s="10"/>
      <c r="HN22" s="10"/>
      <c r="HO22" s="10"/>
      <c r="HP22" s="10"/>
      <c r="HQ22" s="10"/>
      <c r="HR22" s="10"/>
      <c r="HS22" s="10"/>
      <c r="HT22" s="10"/>
      <c r="HU22" s="10"/>
      <c r="HV22" s="10"/>
      <c r="HW22" s="10"/>
      <c r="HX22" s="10"/>
      <c r="HY22" s="10"/>
      <c r="HZ22" s="10"/>
      <c r="IA22" s="10"/>
      <c r="IB22" s="10"/>
      <c r="IC22" s="10"/>
      <c r="ID22" s="10"/>
      <c r="IE22" s="10"/>
      <c r="IF22" s="10"/>
      <c r="IG22" s="10"/>
      <c r="IH22" s="10"/>
      <c r="II22" s="10"/>
      <c r="IJ22" s="10"/>
      <c r="IK22" s="10"/>
      <c r="IL22" s="10"/>
      <c r="IM22" s="10"/>
      <c r="IN22" s="10"/>
      <c r="AMC22"/>
      <c r="AMD22"/>
      <c r="AME22"/>
      <c r="AMF22"/>
      <c r="AMG22"/>
      <c r="AMH22"/>
      <c r="AMI22"/>
      <c r="AMJ22"/>
    </row>
    <row r="23" spans="1:1024" s="7" customFormat="1" x14ac:dyDescent="0.2">
      <c r="A23" s="7">
        <f ca="1">COUNTIF(G23:OFFSET(G23,0,$D$2-1),"P")+COUNTIF(G23:OFFSET(G23,0,$D$2-1),"X")</f>
        <v>12</v>
      </c>
      <c r="B23" s="7">
        <f t="shared" si="0"/>
        <v>12</v>
      </c>
      <c r="C23" s="8">
        <f ca="1">(COUNTIF(G23:OFFSET(G23,0,$D$2-1),"P")/$D$2)+(COUNTIF(G23:OFFSET(G23,0,$D$2-1),"X")/$D$2)</f>
        <v>1</v>
      </c>
      <c r="D23" s="9" t="str">
        <f t="shared" ca="1" si="1"/>
        <v>PRESENTE</v>
      </c>
      <c r="E23" s="9" t="str">
        <f t="shared" ca="1" si="3"/>
        <v>P</v>
      </c>
      <c r="F23" s="11" t="s">
        <v>44</v>
      </c>
      <c r="G23" s="7" t="s">
        <v>10</v>
      </c>
      <c r="H23" s="7" t="s">
        <v>10</v>
      </c>
      <c r="I23" s="7" t="s">
        <v>10</v>
      </c>
      <c r="J23" s="7" t="s">
        <v>10</v>
      </c>
      <c r="K23" s="7" t="s">
        <v>10</v>
      </c>
      <c r="L23" s="7" t="s">
        <v>10</v>
      </c>
      <c r="M23" s="7" t="s">
        <v>10</v>
      </c>
      <c r="N23" s="7" t="s">
        <v>10</v>
      </c>
      <c r="O23" s="7" t="s">
        <v>10</v>
      </c>
      <c r="P23" s="7" t="s">
        <v>10</v>
      </c>
      <c r="Q23" s="7" t="s">
        <v>10</v>
      </c>
      <c r="R23" s="7" t="s">
        <v>10</v>
      </c>
      <c r="FE23" s="10"/>
      <c r="FF23" s="10"/>
      <c r="FG23" s="10"/>
      <c r="FH23" s="10"/>
      <c r="FI23" s="10"/>
      <c r="FJ23" s="10"/>
      <c r="FK23" s="10"/>
      <c r="FL23" s="10"/>
      <c r="FM23" s="10"/>
      <c r="FN23" s="10"/>
      <c r="FO23" s="10"/>
      <c r="FP23" s="10"/>
      <c r="FQ23" s="10"/>
      <c r="FR23" s="10"/>
      <c r="FS23" s="10"/>
      <c r="FT23" s="10"/>
      <c r="FU23" s="10"/>
      <c r="FV23" s="10"/>
      <c r="FW23" s="10"/>
      <c r="FX23" s="10"/>
      <c r="FY23" s="10"/>
      <c r="FZ23" s="10"/>
      <c r="GA23" s="10"/>
      <c r="GB23" s="10"/>
      <c r="GC23" s="10"/>
      <c r="GD23" s="10"/>
      <c r="GE23" s="10"/>
      <c r="GF23" s="10"/>
      <c r="GG23" s="10"/>
      <c r="GH23" s="10"/>
      <c r="GI23" s="10"/>
      <c r="GJ23" s="10"/>
      <c r="GK23" s="10"/>
      <c r="GL23" s="10"/>
      <c r="GM23" s="10"/>
      <c r="GN23" s="10"/>
      <c r="GO23" s="10"/>
      <c r="GP23" s="10"/>
      <c r="GQ23" s="10"/>
      <c r="GR23" s="10"/>
      <c r="GS23" s="10"/>
      <c r="GT23" s="10"/>
      <c r="GU23" s="10"/>
      <c r="GV23" s="10"/>
      <c r="GW23" s="10"/>
      <c r="GX23" s="10"/>
      <c r="GY23" s="10"/>
      <c r="GZ23" s="10"/>
      <c r="HA23" s="10"/>
      <c r="HB23" s="10"/>
      <c r="HC23" s="10"/>
      <c r="HD23" s="10"/>
      <c r="HE23" s="10"/>
      <c r="HF23" s="10"/>
      <c r="HG23" s="10"/>
      <c r="HH23" s="10"/>
      <c r="HI23" s="10"/>
      <c r="HJ23" s="10"/>
      <c r="HK23" s="10"/>
      <c r="HL23" s="10"/>
      <c r="HM23" s="10"/>
      <c r="HN23" s="10"/>
      <c r="HO23" s="10"/>
      <c r="HP23" s="10"/>
      <c r="HQ23" s="10"/>
      <c r="HR23" s="10"/>
      <c r="HS23" s="10"/>
      <c r="HT23" s="10"/>
      <c r="HU23" s="10"/>
      <c r="HV23" s="10"/>
      <c r="HW23" s="10"/>
      <c r="HX23" s="10"/>
      <c r="HY23" s="10"/>
      <c r="HZ23" s="10"/>
      <c r="IA23" s="10"/>
      <c r="IB23" s="10"/>
      <c r="IC23" s="10"/>
      <c r="ID23" s="10"/>
      <c r="IE23" s="10"/>
      <c r="IF23" s="10"/>
      <c r="IG23" s="10"/>
      <c r="IH23" s="10"/>
      <c r="II23" s="10"/>
      <c r="IJ23" s="10"/>
      <c r="IK23" s="10"/>
      <c r="IL23" s="10"/>
      <c r="IM23" s="10"/>
      <c r="IN23" s="10"/>
      <c r="AMC23"/>
      <c r="AMD23"/>
      <c r="AME23"/>
      <c r="AMF23"/>
      <c r="AMG23"/>
      <c r="AMH23"/>
      <c r="AMI23"/>
      <c r="AMJ23"/>
    </row>
    <row r="24" spans="1:1024" s="7" customFormat="1" x14ac:dyDescent="0.2">
      <c r="A24" s="7">
        <f ca="1">COUNTIF(G24:OFFSET(G24,0,$D$2-1),"P")+COUNTIF(G24:OFFSET(G24,0,$D$2-1),"X")</f>
        <v>11</v>
      </c>
      <c r="B24" s="7">
        <f t="shared" si="0"/>
        <v>12</v>
      </c>
      <c r="C24" s="8">
        <f ca="1">(COUNTIF(G24:OFFSET(G24,0,$D$2-1),"P")/$D$2)+(COUNTIF(G24:OFFSET(G24,0,$D$2-1),"X")/$D$2)</f>
        <v>0.91666666666666663</v>
      </c>
      <c r="D24" s="9" t="str">
        <f t="shared" ca="1" si="1"/>
        <v>PRESENTE</v>
      </c>
      <c r="E24" s="9" t="str">
        <f t="shared" ca="1" si="3"/>
        <v>P</v>
      </c>
      <c r="F24" s="11" t="s">
        <v>45</v>
      </c>
      <c r="G24" s="7" t="s">
        <v>10</v>
      </c>
      <c r="H24" s="7" t="s">
        <v>10</v>
      </c>
      <c r="I24" s="7" t="s">
        <v>10</v>
      </c>
      <c r="J24" s="7" t="s">
        <v>10</v>
      </c>
      <c r="K24" s="7" t="s">
        <v>10</v>
      </c>
      <c r="L24" s="7" t="s">
        <v>10</v>
      </c>
      <c r="M24" s="7" t="s">
        <v>17</v>
      </c>
      <c r="N24" s="7" t="s">
        <v>10</v>
      </c>
      <c r="O24" s="7" t="s">
        <v>10</v>
      </c>
      <c r="P24" s="7" t="s">
        <v>10</v>
      </c>
      <c r="Q24" s="7" t="s">
        <v>10</v>
      </c>
      <c r="R24" s="7" t="s">
        <v>10</v>
      </c>
      <c r="FE24" s="10"/>
      <c r="FF24" s="10"/>
      <c r="FG24" s="10"/>
      <c r="FH24" s="10"/>
      <c r="FI24" s="10"/>
      <c r="FJ24" s="10"/>
      <c r="FK24" s="10"/>
      <c r="FL24" s="10"/>
      <c r="FM24" s="10"/>
      <c r="FN24" s="10"/>
      <c r="FO24" s="10"/>
      <c r="FP24" s="10"/>
      <c r="FQ24" s="10"/>
      <c r="FR24" s="10"/>
      <c r="FS24" s="10"/>
      <c r="FT24" s="10"/>
      <c r="FU24" s="10"/>
      <c r="FV24" s="10"/>
      <c r="FW24" s="10"/>
      <c r="FX24" s="10"/>
      <c r="FY24" s="10"/>
      <c r="FZ24" s="10"/>
      <c r="GA24" s="10"/>
      <c r="GB24" s="10"/>
      <c r="GC24" s="10"/>
      <c r="GD24" s="10"/>
      <c r="GE24" s="10"/>
      <c r="GF24" s="10"/>
      <c r="GG24" s="10"/>
      <c r="GH24" s="10"/>
      <c r="GI24" s="10"/>
      <c r="GJ24" s="10"/>
      <c r="GK24" s="10"/>
      <c r="GL24" s="10"/>
      <c r="GM24" s="10"/>
      <c r="GN24" s="10"/>
      <c r="GO24" s="10"/>
      <c r="GP24" s="10"/>
      <c r="GQ24" s="10"/>
      <c r="GR24" s="10"/>
      <c r="GS24" s="10"/>
      <c r="GT24" s="10"/>
      <c r="GU24" s="10"/>
      <c r="GV24" s="10"/>
      <c r="GW24" s="10"/>
      <c r="GX24" s="10"/>
      <c r="GY24" s="10"/>
      <c r="GZ24" s="10"/>
      <c r="HA24" s="10"/>
      <c r="HB24" s="10"/>
      <c r="HC24" s="10"/>
      <c r="HD24" s="10"/>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AMC24"/>
      <c r="AMD24"/>
      <c r="AME24"/>
      <c r="AMF24"/>
      <c r="AMG24"/>
      <c r="AMH24"/>
      <c r="AMI24"/>
      <c r="AMJ24"/>
    </row>
    <row r="25" spans="1:1024" s="7" customFormat="1" x14ac:dyDescent="0.2">
      <c r="A25" s="7">
        <f ca="1">COUNTIF(G25:OFFSET(G25,0,$D$2-1),"P")+COUNTIF(G25:OFFSET(G25,0,$D$2-1),"X")</f>
        <v>12</v>
      </c>
      <c r="B25" s="7">
        <f t="shared" si="0"/>
        <v>12</v>
      </c>
      <c r="C25" s="8">
        <f ca="1">(COUNTIF(G25:OFFSET(G25,0,$D$2-1),"P")/$D$2)+(COUNTIF(G25:OFFSET(G25,0,$D$2-1),"X")/$D$2)</f>
        <v>1</v>
      </c>
      <c r="D25" s="9" t="str">
        <f t="shared" ca="1" si="1"/>
        <v>PRESENTE</v>
      </c>
      <c r="E25" s="9" t="str">
        <f t="shared" ca="1" si="3"/>
        <v>P</v>
      </c>
      <c r="F25" s="11" t="s">
        <v>46</v>
      </c>
      <c r="G25" s="7" t="s">
        <v>10</v>
      </c>
      <c r="H25" s="7" t="s">
        <v>10</v>
      </c>
      <c r="I25" s="7" t="s">
        <v>10</v>
      </c>
      <c r="J25" s="7" t="s">
        <v>10</v>
      </c>
      <c r="K25" s="7" t="s">
        <v>10</v>
      </c>
      <c r="L25" s="7" t="s">
        <v>10</v>
      </c>
      <c r="M25" s="7" t="s">
        <v>10</v>
      </c>
      <c r="N25" s="7" t="s">
        <v>10</v>
      </c>
      <c r="O25" s="7" t="s">
        <v>10</v>
      </c>
      <c r="P25" s="7" t="s">
        <v>10</v>
      </c>
      <c r="Q25" s="7" t="s">
        <v>10</v>
      </c>
      <c r="R25" s="7" t="s">
        <v>10</v>
      </c>
      <c r="FE25" s="10"/>
      <c r="FF25" s="10"/>
      <c r="FG25" s="10"/>
      <c r="FH25" s="10"/>
      <c r="FI25" s="10"/>
      <c r="FJ25" s="10"/>
      <c r="FK25" s="10"/>
      <c r="FL25" s="10"/>
      <c r="FM25" s="10"/>
      <c r="FN25" s="10"/>
      <c r="FO25" s="10"/>
      <c r="FP25" s="10"/>
      <c r="FQ25" s="10"/>
      <c r="FR25" s="10"/>
      <c r="FS25" s="10"/>
      <c r="FT25" s="10"/>
      <c r="FU25" s="10"/>
      <c r="FV25" s="10"/>
      <c r="FW25" s="10"/>
      <c r="FX25" s="10"/>
      <c r="FY25" s="10"/>
      <c r="FZ25" s="10"/>
      <c r="GA25" s="10"/>
      <c r="GB25" s="10"/>
      <c r="GC25" s="10"/>
      <c r="GD25" s="10"/>
      <c r="GE25" s="10"/>
      <c r="GF25" s="10"/>
      <c r="GG25" s="10"/>
      <c r="GH25" s="10"/>
      <c r="GI25" s="10"/>
      <c r="GJ25" s="10"/>
      <c r="GK25" s="10"/>
      <c r="GL25" s="10"/>
      <c r="GM25" s="10"/>
      <c r="GN25" s="10"/>
      <c r="GO25" s="10"/>
      <c r="GP25" s="10"/>
      <c r="GQ25" s="10"/>
      <c r="GR25" s="10"/>
      <c r="GS25" s="10"/>
      <c r="GT25" s="10"/>
      <c r="GU25" s="10"/>
      <c r="GV25" s="10"/>
      <c r="GW25" s="10"/>
      <c r="GX25" s="10"/>
      <c r="GY25" s="10"/>
      <c r="GZ25" s="10"/>
      <c r="HA25" s="10"/>
      <c r="HB25" s="10"/>
      <c r="HC25" s="10"/>
      <c r="HD25" s="10"/>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AMC25"/>
      <c r="AMD25"/>
      <c r="AME25"/>
      <c r="AMF25"/>
      <c r="AMG25"/>
      <c r="AMH25"/>
      <c r="AMI25"/>
      <c r="AMJ25"/>
    </row>
    <row r="26" spans="1:1024" s="7" customFormat="1" x14ac:dyDescent="0.2">
      <c r="A26" s="7">
        <f ca="1">COUNTIF(G26:OFFSET(G26,0,$D$2-1),"P")+COUNTIF(G26:OFFSET(G26,0,$D$2-1),"X")</f>
        <v>11</v>
      </c>
      <c r="B26" s="7">
        <f t="shared" si="0"/>
        <v>12</v>
      </c>
      <c r="C26" s="8">
        <f ca="1">(COUNTIF(G26:OFFSET(G26,0,$D$2-1),"P")/$D$2)+(COUNTIF(G26:OFFSET(G26,0,$D$2-1),"X")/$D$2)</f>
        <v>0.91666666666666663</v>
      </c>
      <c r="D26" s="9" t="str">
        <f t="shared" ca="1" si="1"/>
        <v>PRESENTE</v>
      </c>
      <c r="E26" s="9" t="str">
        <f t="shared" ca="1" si="3"/>
        <v>P</v>
      </c>
      <c r="F26" s="11" t="s">
        <v>47</v>
      </c>
      <c r="G26" s="7" t="s">
        <v>10</v>
      </c>
      <c r="H26" s="7" t="s">
        <v>10</v>
      </c>
      <c r="I26" s="7" t="s">
        <v>10</v>
      </c>
      <c r="J26" s="7" t="s">
        <v>10</v>
      </c>
      <c r="K26" s="7" t="s">
        <v>10</v>
      </c>
      <c r="L26" s="7" t="s">
        <v>10</v>
      </c>
      <c r="M26" s="7" t="s">
        <v>10</v>
      </c>
      <c r="N26" s="7" t="s">
        <v>10</v>
      </c>
      <c r="O26" s="7" t="s">
        <v>10</v>
      </c>
      <c r="P26" s="7" t="s">
        <v>17</v>
      </c>
      <c r="Q26" s="7" t="s">
        <v>10</v>
      </c>
      <c r="R26" s="7" t="s">
        <v>10</v>
      </c>
      <c r="FE26" s="10"/>
      <c r="FF26" s="10"/>
      <c r="FG26" s="10"/>
      <c r="FH26" s="10"/>
      <c r="FI26" s="10"/>
      <c r="FJ26" s="10"/>
      <c r="FK26" s="10"/>
      <c r="FL26" s="10"/>
      <c r="FM26" s="10"/>
      <c r="FN26" s="10"/>
      <c r="FO26" s="10"/>
      <c r="FP26" s="10"/>
      <c r="FQ26" s="10"/>
      <c r="FR26" s="10"/>
      <c r="FS26" s="10"/>
      <c r="FT26" s="10"/>
      <c r="FU26" s="10"/>
      <c r="FV26" s="10"/>
      <c r="FW26" s="10"/>
      <c r="FX26" s="10"/>
      <c r="FY26" s="10"/>
      <c r="FZ26" s="10"/>
      <c r="GA26" s="10"/>
      <c r="GB26" s="10"/>
      <c r="GC26" s="10"/>
      <c r="GD26" s="10"/>
      <c r="GE26" s="10"/>
      <c r="GF26" s="10"/>
      <c r="GG26" s="10"/>
      <c r="GH26" s="10"/>
      <c r="GI26" s="10"/>
      <c r="GJ26" s="10"/>
      <c r="GK26" s="10"/>
      <c r="GL26" s="10"/>
      <c r="GM26" s="10"/>
      <c r="GN26" s="10"/>
      <c r="GO26" s="10"/>
      <c r="GP26" s="10"/>
      <c r="GQ26" s="10"/>
      <c r="GR26" s="10"/>
      <c r="GS26" s="10"/>
      <c r="GT26" s="10"/>
      <c r="GU26" s="10"/>
      <c r="GV26" s="10"/>
      <c r="GW26" s="10"/>
      <c r="GX26" s="10"/>
      <c r="GY26" s="10"/>
      <c r="GZ26" s="10"/>
      <c r="HA26" s="10"/>
      <c r="HB26" s="10"/>
      <c r="HC26" s="10"/>
      <c r="HD26" s="10"/>
      <c r="HE26" s="10"/>
      <c r="HF26" s="10"/>
      <c r="HG26" s="10"/>
      <c r="HH26" s="10"/>
      <c r="HI26" s="10"/>
      <c r="HJ26" s="10"/>
      <c r="HK26" s="10"/>
      <c r="HL26" s="10"/>
      <c r="HM26" s="10"/>
      <c r="HN26" s="10"/>
      <c r="HO26" s="10"/>
      <c r="HP26" s="10"/>
      <c r="HQ26" s="10"/>
      <c r="HR26" s="10"/>
      <c r="HS26" s="10"/>
      <c r="HT26" s="10"/>
      <c r="HU26" s="10"/>
      <c r="HV26" s="10"/>
      <c r="HW26" s="10"/>
      <c r="HX26" s="10"/>
      <c r="HY26" s="10"/>
      <c r="HZ26" s="10"/>
      <c r="IA26" s="10"/>
      <c r="IB26" s="10"/>
      <c r="IC26" s="10"/>
      <c r="ID26" s="10"/>
      <c r="IE26" s="10"/>
      <c r="IF26" s="10"/>
      <c r="IG26" s="10"/>
      <c r="IH26" s="10"/>
      <c r="II26" s="10"/>
      <c r="IJ26" s="10"/>
      <c r="IK26" s="10"/>
      <c r="IL26" s="10"/>
      <c r="IM26" s="10"/>
      <c r="IN26" s="10"/>
      <c r="AMC26"/>
      <c r="AMD26"/>
      <c r="AME26"/>
      <c r="AMF26"/>
      <c r="AMG26"/>
      <c r="AMH26"/>
      <c r="AMI26"/>
      <c r="AMJ26"/>
    </row>
    <row r="27" spans="1:1024" s="7" customFormat="1" x14ac:dyDescent="0.2">
      <c r="A27" s="7">
        <f ca="1">COUNTIF(G27:OFFSET(G27,0,$D$2-1),"P")+COUNTIF(G27:OFFSET(G27,0,$D$2-1),"X")</f>
        <v>12</v>
      </c>
      <c r="B27" s="7">
        <f t="shared" si="0"/>
        <v>12</v>
      </c>
      <c r="C27" s="8">
        <f ca="1">(COUNTIF(G27:OFFSET(G27,0,$D$2-1),"P")/$D$2)+(COUNTIF(G27:OFFSET(G27,0,$D$2-1),"X")/$D$2)</f>
        <v>1</v>
      </c>
      <c r="D27" s="9" t="str">
        <f t="shared" ca="1" si="1"/>
        <v>PRESENTE</v>
      </c>
      <c r="E27" s="9" t="str">
        <f t="shared" ca="1" si="3"/>
        <v>P</v>
      </c>
      <c r="F27" s="11" t="s">
        <v>48</v>
      </c>
      <c r="G27" s="7" t="s">
        <v>10</v>
      </c>
      <c r="H27" s="7" t="s">
        <v>10</v>
      </c>
      <c r="I27" s="7" t="s">
        <v>10</v>
      </c>
      <c r="J27" s="7" t="s">
        <v>10</v>
      </c>
      <c r="K27" s="7" t="s">
        <v>10</v>
      </c>
      <c r="L27" s="7" t="s">
        <v>10</v>
      </c>
      <c r="M27" s="7" t="s">
        <v>10</v>
      </c>
      <c r="N27" s="7" t="s">
        <v>10</v>
      </c>
      <c r="O27" s="7" t="s">
        <v>10</v>
      </c>
      <c r="P27" s="7" t="s">
        <v>10</v>
      </c>
      <c r="Q27" s="7" t="s">
        <v>10</v>
      </c>
      <c r="R27" s="7" t="s">
        <v>10</v>
      </c>
      <c r="FE27" s="10"/>
      <c r="FF27" s="10"/>
      <c r="FG27" s="10"/>
      <c r="FH27" s="10"/>
      <c r="FI27" s="10"/>
      <c r="FJ27" s="10"/>
      <c r="FK27" s="10"/>
      <c r="FL27" s="10"/>
      <c r="FM27" s="10"/>
      <c r="FN27" s="10"/>
      <c r="FO27" s="10"/>
      <c r="FP27" s="10"/>
      <c r="FQ27" s="10"/>
      <c r="FR27" s="10"/>
      <c r="FS27" s="10"/>
      <c r="FT27" s="10"/>
      <c r="FU27" s="10"/>
      <c r="FV27" s="10"/>
      <c r="FW27" s="10"/>
      <c r="FX27" s="10"/>
      <c r="FY27" s="10"/>
      <c r="FZ27" s="10"/>
      <c r="GA27" s="10"/>
      <c r="GB27" s="10"/>
      <c r="GC27" s="10"/>
      <c r="GD27" s="10"/>
      <c r="GE27" s="10"/>
      <c r="GF27" s="10"/>
      <c r="GG27" s="10"/>
      <c r="GH27" s="10"/>
      <c r="GI27" s="10"/>
      <c r="GJ27" s="10"/>
      <c r="GK27" s="10"/>
      <c r="GL27" s="10"/>
      <c r="GM27" s="10"/>
      <c r="GN27" s="10"/>
      <c r="GO27" s="10"/>
      <c r="GP27" s="10"/>
      <c r="GQ27" s="10"/>
      <c r="GR27" s="10"/>
      <c r="GS27" s="10"/>
      <c r="GT27" s="10"/>
      <c r="GU27" s="10"/>
      <c r="GV27" s="10"/>
      <c r="GW27" s="10"/>
      <c r="GX27" s="10"/>
      <c r="GY27" s="10"/>
      <c r="GZ27" s="10"/>
      <c r="HA27" s="10"/>
      <c r="HB27" s="10"/>
      <c r="HC27" s="10"/>
      <c r="HD27" s="10"/>
      <c r="HE27" s="10"/>
      <c r="HF27" s="10"/>
      <c r="HG27" s="10"/>
      <c r="HH27" s="10"/>
      <c r="HI27" s="10"/>
      <c r="HJ27" s="10"/>
      <c r="HK27" s="10"/>
      <c r="HL27" s="10"/>
      <c r="HM27" s="10"/>
      <c r="HN27" s="10"/>
      <c r="HO27" s="10"/>
      <c r="HP27" s="10"/>
      <c r="HQ27" s="10"/>
      <c r="HR27" s="10"/>
      <c r="HS27" s="10"/>
      <c r="HT27" s="10"/>
      <c r="HU27" s="10"/>
      <c r="HV27" s="10"/>
      <c r="HW27" s="10"/>
      <c r="HX27" s="10"/>
      <c r="HY27" s="10"/>
      <c r="HZ27" s="10"/>
      <c r="IA27" s="10"/>
      <c r="IB27" s="10"/>
      <c r="IC27" s="10"/>
      <c r="ID27" s="10"/>
      <c r="IE27" s="10"/>
      <c r="IF27" s="10"/>
      <c r="IG27" s="10"/>
      <c r="IH27" s="10"/>
      <c r="II27" s="10"/>
      <c r="IJ27" s="10"/>
      <c r="IK27" s="10"/>
      <c r="IL27" s="10"/>
      <c r="IM27" s="10"/>
      <c r="IN27" s="10"/>
      <c r="AMC27"/>
      <c r="AMD27"/>
      <c r="AME27"/>
      <c r="AMF27"/>
      <c r="AMG27"/>
      <c r="AMH27"/>
      <c r="AMI27"/>
      <c r="AMJ27"/>
    </row>
    <row r="28" spans="1:1024" s="7" customFormat="1" x14ac:dyDescent="0.2">
      <c r="A28" s="7">
        <f ca="1">COUNTIF(G28:OFFSET(G28,0,$D$2-1),"P")+COUNTIF(G28:OFFSET(G28,0,$D$2-1),"X")</f>
        <v>11</v>
      </c>
      <c r="B28" s="7">
        <f t="shared" si="0"/>
        <v>12</v>
      </c>
      <c r="C28" s="8">
        <f ca="1">(COUNTIF(G28:OFFSET(G28,0,$D$2-1),"P")/$D$2)+(COUNTIF(G28:OFFSET(G28,0,$D$2-1),"X")/$D$2)</f>
        <v>0.91666666666666663</v>
      </c>
      <c r="D28" s="9" t="str">
        <f t="shared" ca="1" si="1"/>
        <v>PRESENTE</v>
      </c>
      <c r="E28" s="9" t="str">
        <f t="shared" ca="1" si="3"/>
        <v>P</v>
      </c>
      <c r="F28" s="11" t="s">
        <v>49</v>
      </c>
      <c r="G28" s="7" t="s">
        <v>10</v>
      </c>
      <c r="H28" s="7" t="s">
        <v>10</v>
      </c>
      <c r="I28" s="7" t="s">
        <v>10</v>
      </c>
      <c r="J28" s="7" t="s">
        <v>10</v>
      </c>
      <c r="K28" s="7" t="s">
        <v>10</v>
      </c>
      <c r="L28" s="7" t="s">
        <v>10</v>
      </c>
      <c r="M28" s="7" t="s">
        <v>10</v>
      </c>
      <c r="N28" s="7" t="s">
        <v>10</v>
      </c>
      <c r="O28" s="7" t="s">
        <v>10</v>
      </c>
      <c r="P28" s="7" t="s">
        <v>10</v>
      </c>
      <c r="Q28" s="7" t="s">
        <v>17</v>
      </c>
      <c r="R28" s="7" t="s">
        <v>10</v>
      </c>
      <c r="FE28" s="10"/>
      <c r="FF28" s="10"/>
      <c r="FG28" s="10"/>
      <c r="FH28" s="10"/>
      <c r="FI28" s="10"/>
      <c r="FJ28" s="10"/>
      <c r="FK28" s="10"/>
      <c r="FL28" s="10"/>
      <c r="FM28" s="10"/>
      <c r="FN28" s="10"/>
      <c r="FO28" s="10"/>
      <c r="FP28" s="10"/>
      <c r="FQ28" s="10"/>
      <c r="FR28" s="10"/>
      <c r="FS28" s="10"/>
      <c r="FT28" s="10"/>
      <c r="FU28" s="10"/>
      <c r="FV28" s="10"/>
      <c r="FW28" s="10"/>
      <c r="FX28" s="10"/>
      <c r="FY28" s="10"/>
      <c r="FZ28" s="10"/>
      <c r="GA28" s="10"/>
      <c r="GB28" s="10"/>
      <c r="GC28" s="10"/>
      <c r="GD28" s="10"/>
      <c r="GE28" s="10"/>
      <c r="GF28" s="10"/>
      <c r="GG28" s="10"/>
      <c r="GH28" s="10"/>
      <c r="GI28" s="10"/>
      <c r="GJ28" s="10"/>
      <c r="GK28" s="10"/>
      <c r="GL28" s="10"/>
      <c r="GM28" s="10"/>
      <c r="GN28" s="10"/>
      <c r="GO28" s="10"/>
      <c r="GP28" s="10"/>
      <c r="GQ28" s="10"/>
      <c r="GR28" s="10"/>
      <c r="GS28" s="10"/>
      <c r="GT28" s="10"/>
      <c r="GU28" s="10"/>
      <c r="GV28" s="10"/>
      <c r="GW28" s="10"/>
      <c r="GX28" s="10"/>
      <c r="GY28" s="10"/>
      <c r="GZ28" s="10"/>
      <c r="HA28" s="10"/>
      <c r="HB28" s="10"/>
      <c r="HC28" s="10"/>
      <c r="HD28" s="10"/>
      <c r="HE28" s="10"/>
      <c r="HF28" s="10"/>
      <c r="HG28" s="10"/>
      <c r="HH28" s="10"/>
      <c r="HI28" s="10"/>
      <c r="HJ28" s="10"/>
      <c r="HK28" s="10"/>
      <c r="HL28" s="10"/>
      <c r="HM28" s="10"/>
      <c r="HN28" s="10"/>
      <c r="HO28" s="10"/>
      <c r="HP28" s="10"/>
      <c r="HQ28" s="10"/>
      <c r="HR28" s="10"/>
      <c r="HS28" s="10"/>
      <c r="HT28" s="10"/>
      <c r="HU28" s="10"/>
      <c r="HV28" s="10"/>
      <c r="HW28" s="10"/>
      <c r="HX28" s="10"/>
      <c r="HY28" s="10"/>
      <c r="HZ28" s="10"/>
      <c r="IA28" s="10"/>
      <c r="IB28" s="10"/>
      <c r="IC28" s="10"/>
      <c r="ID28" s="10"/>
      <c r="IE28" s="10"/>
      <c r="IF28" s="10"/>
      <c r="IG28" s="10"/>
      <c r="IH28" s="10"/>
      <c r="II28" s="10"/>
      <c r="IJ28" s="10"/>
      <c r="IK28" s="10"/>
      <c r="IL28" s="10"/>
      <c r="IM28" s="10"/>
      <c r="IN28" s="10"/>
      <c r="AMC28"/>
      <c r="AMD28"/>
      <c r="AME28"/>
      <c r="AMF28"/>
      <c r="AMG28"/>
      <c r="AMH28"/>
      <c r="AMI28"/>
      <c r="AMJ28"/>
    </row>
    <row r="29" spans="1:1024" s="7" customFormat="1" x14ac:dyDescent="0.2">
      <c r="A29" s="7">
        <f ca="1">COUNTIF(G29:OFFSET(G29,0,$D$2-1),"P")+COUNTIF(G29:OFFSET(G29,0,$D$2-1),"X")</f>
        <v>12</v>
      </c>
      <c r="B29" s="7">
        <f t="shared" si="0"/>
        <v>12</v>
      </c>
      <c r="C29" s="8">
        <f ca="1">(COUNTIF(G29:OFFSET(G29,0,$D$2-1),"P")/$D$2)+(COUNTIF(G29:OFFSET(G29,0,$D$2-1),"X")/$D$2)</f>
        <v>1</v>
      </c>
      <c r="D29" s="9" t="str">
        <f t="shared" ca="1" si="1"/>
        <v>PRESENTE</v>
      </c>
      <c r="E29" s="9" t="str">
        <f t="shared" ca="1" si="3"/>
        <v>P</v>
      </c>
      <c r="F29" s="11" t="s">
        <v>50</v>
      </c>
      <c r="G29" s="7" t="s">
        <v>10</v>
      </c>
      <c r="H29" s="7" t="s">
        <v>10</v>
      </c>
      <c r="I29" s="7" t="s">
        <v>10</v>
      </c>
      <c r="J29" s="7" t="s">
        <v>10</v>
      </c>
      <c r="K29" s="7" t="s">
        <v>10</v>
      </c>
      <c r="L29" s="7" t="s">
        <v>10</v>
      </c>
      <c r="M29" s="7" t="s">
        <v>10</v>
      </c>
      <c r="N29" s="7" t="s">
        <v>10</v>
      </c>
      <c r="O29" s="7" t="s">
        <v>10</v>
      </c>
      <c r="P29" s="7" t="s">
        <v>10</v>
      </c>
      <c r="Q29" s="7" t="s">
        <v>10</v>
      </c>
      <c r="R29" s="7" t="s">
        <v>10</v>
      </c>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AMC29"/>
      <c r="AMD29"/>
      <c r="AME29"/>
      <c r="AMF29"/>
      <c r="AMG29"/>
      <c r="AMH29"/>
      <c r="AMI29"/>
      <c r="AMJ29"/>
    </row>
    <row r="30" spans="1:1024" s="7" customFormat="1" x14ac:dyDescent="0.2">
      <c r="A30" s="7">
        <f ca="1">COUNTIF(G30:OFFSET(G30,0,$D$2-1),"P")+COUNTIF(G30:OFFSET(G30,0,$D$2-1),"X")</f>
        <v>12</v>
      </c>
      <c r="B30" s="7">
        <f t="shared" si="0"/>
        <v>12</v>
      </c>
      <c r="C30" s="8">
        <f ca="1">(COUNTIF(G30:OFFSET(G30,0,$D$2-1),"P")/$D$2)+(COUNTIF(G30:OFFSET(G30,0,$D$2-1),"X")/$D$2)</f>
        <v>1</v>
      </c>
      <c r="D30" s="9" t="str">
        <f t="shared" ca="1" si="1"/>
        <v>PRESENTE</v>
      </c>
      <c r="E30" s="9" t="str">
        <f t="shared" ca="1" si="3"/>
        <v>P</v>
      </c>
      <c r="F30" s="11" t="s">
        <v>51</v>
      </c>
      <c r="G30" s="7" t="s">
        <v>10</v>
      </c>
      <c r="H30" s="7" t="s">
        <v>10</v>
      </c>
      <c r="I30" s="7" t="s">
        <v>10</v>
      </c>
      <c r="J30" s="7" t="s">
        <v>10</v>
      </c>
      <c r="K30" s="7" t="s">
        <v>10</v>
      </c>
      <c r="L30" s="7" t="s">
        <v>10</v>
      </c>
      <c r="M30" s="7" t="s">
        <v>10</v>
      </c>
      <c r="N30" s="7" t="s">
        <v>10</v>
      </c>
      <c r="O30" s="7" t="s">
        <v>10</v>
      </c>
      <c r="P30" s="7" t="s">
        <v>10</v>
      </c>
      <c r="Q30" s="7" t="s">
        <v>10</v>
      </c>
      <c r="R30" s="7" t="s">
        <v>10</v>
      </c>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c r="IF30" s="10"/>
      <c r="IG30" s="10"/>
      <c r="IH30" s="10"/>
      <c r="II30" s="10"/>
      <c r="IJ30" s="10"/>
      <c r="IK30" s="10"/>
      <c r="IL30" s="10"/>
      <c r="IM30" s="10"/>
      <c r="IN30" s="10"/>
      <c r="AMC30"/>
      <c r="AMD30"/>
      <c r="AME30"/>
      <c r="AMF30"/>
      <c r="AMG30"/>
      <c r="AMH30"/>
      <c r="AMI30"/>
      <c r="AMJ30"/>
    </row>
    <row r="31" spans="1:1024" s="7" customFormat="1" x14ac:dyDescent="0.2">
      <c r="A31" s="7">
        <f ca="1">COUNTIF(G31:OFFSET(G31,0,$D$2-1),"P")+COUNTIF(G31:OFFSET(G31,0,$D$2-1),"X")</f>
        <v>1</v>
      </c>
      <c r="B31" s="7">
        <f t="shared" si="0"/>
        <v>12</v>
      </c>
      <c r="C31" s="8">
        <f ca="1">(COUNTIF(G31:OFFSET(G31,0,$D$2-1),"P")/$D$2)+(COUNTIF(G31:OFFSET(G31,0,$D$2-1),"X")/$D$2)</f>
        <v>8.3333333333333329E-2</v>
      </c>
      <c r="D31" s="9" t="str">
        <f t="shared" ca="1" si="1"/>
        <v>AUSENTE</v>
      </c>
      <c r="E31" s="9" t="str">
        <f t="shared" ca="1" si="3"/>
        <v>P</v>
      </c>
      <c r="F31" s="11" t="s">
        <v>52</v>
      </c>
      <c r="G31" s="7" t="s">
        <v>10</v>
      </c>
      <c r="H31" s="7" t="s">
        <v>17</v>
      </c>
      <c r="I31" s="7" t="s">
        <v>17</v>
      </c>
      <c r="J31" s="7" t="s">
        <v>17</v>
      </c>
      <c r="K31" s="7" t="s">
        <v>17</v>
      </c>
      <c r="L31" s="7" t="s">
        <v>17</v>
      </c>
      <c r="M31" s="7" t="s">
        <v>17</v>
      </c>
      <c r="N31" s="7" t="s">
        <v>17</v>
      </c>
      <c r="O31" s="7" t="s">
        <v>17</v>
      </c>
      <c r="P31" s="7" t="s">
        <v>17</v>
      </c>
      <c r="Q31" s="7" t="s">
        <v>17</v>
      </c>
      <c r="R31" s="7" t="s">
        <v>17</v>
      </c>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c r="IF31" s="10"/>
      <c r="IG31" s="10"/>
      <c r="IH31" s="10"/>
      <c r="II31" s="10"/>
      <c r="IJ31" s="10"/>
      <c r="IK31" s="10"/>
      <c r="IL31" s="10"/>
      <c r="IM31" s="10"/>
      <c r="IN31" s="10"/>
      <c r="AMC31"/>
      <c r="AMD31"/>
      <c r="AME31"/>
      <c r="AMF31"/>
      <c r="AMG31"/>
      <c r="AMH31"/>
      <c r="AMI31"/>
      <c r="AMJ31"/>
    </row>
    <row r="32" spans="1:1024" s="7" customFormat="1" ht="15.95" customHeight="1" x14ac:dyDescent="0.2">
      <c r="A32" s="7">
        <f ca="1">COUNTIF(G32:OFFSET(G32,0,$D$2-1),"P")+COUNTIF(G32:OFFSET(G32,0,$D$2-1),"X")</f>
        <v>12</v>
      </c>
      <c r="B32" s="7">
        <f t="shared" si="0"/>
        <v>12</v>
      </c>
      <c r="C32" s="8">
        <f ca="1">(COUNTIF(G32:OFFSET(G32,0,$D$2-1),"P")/$D$2)+(COUNTIF(G32:OFFSET(G32,0,$D$2-1),"X")/$D$2)</f>
        <v>1</v>
      </c>
      <c r="D32" s="9" t="str">
        <f t="shared" ca="1" si="1"/>
        <v>PRESENTE</v>
      </c>
      <c r="E32" s="9" t="e">
        <f>IF(#REF!&gt;=0.5,"P","F")</f>
        <v>#REF!</v>
      </c>
      <c r="F32" s="11" t="s">
        <v>53</v>
      </c>
      <c r="G32" s="7" t="s">
        <v>10</v>
      </c>
      <c r="H32" s="7" t="s">
        <v>10</v>
      </c>
      <c r="I32" s="7" t="s">
        <v>10</v>
      </c>
      <c r="J32" s="7" t="s">
        <v>10</v>
      </c>
      <c r="K32" s="7" t="s">
        <v>10</v>
      </c>
      <c r="L32" s="7" t="s">
        <v>10</v>
      </c>
      <c r="M32" s="7" t="s">
        <v>10</v>
      </c>
      <c r="N32" s="7" t="s">
        <v>10</v>
      </c>
      <c r="O32" s="7" t="s">
        <v>10</v>
      </c>
      <c r="P32" s="7" t="s">
        <v>10</v>
      </c>
      <c r="Q32" s="7" t="s">
        <v>10</v>
      </c>
      <c r="R32" s="7" t="s">
        <v>10</v>
      </c>
      <c r="FE32" s="10"/>
      <c r="FF32" s="10"/>
      <c r="FG32" s="10"/>
      <c r="FH32" s="10"/>
      <c r="FI32" s="10"/>
      <c r="FJ32" s="10"/>
      <c r="FK32" s="10"/>
      <c r="FL32" s="10"/>
      <c r="FM32" s="10"/>
      <c r="FN32" s="10"/>
      <c r="FO32" s="10"/>
      <c r="FP32" s="10"/>
      <c r="FQ32" s="10"/>
      <c r="FR32" s="10"/>
      <c r="FS32" s="10"/>
      <c r="FT32" s="10"/>
      <c r="FU32" s="10"/>
      <c r="FV32" s="10"/>
      <c r="FW32" s="10"/>
      <c r="FX32" s="10"/>
      <c r="FY32" s="10"/>
      <c r="FZ32" s="10"/>
      <c r="GA32" s="10"/>
      <c r="GB32" s="10"/>
      <c r="GC32" s="10"/>
      <c r="GD32" s="10"/>
      <c r="GE32" s="10"/>
      <c r="GF32" s="10"/>
      <c r="GG32" s="10"/>
      <c r="GH32" s="10"/>
      <c r="GI32" s="10"/>
      <c r="GJ32" s="10"/>
      <c r="GK32" s="10"/>
      <c r="GL32" s="10"/>
      <c r="GM32" s="10"/>
      <c r="GN32" s="10"/>
      <c r="GO32" s="10"/>
      <c r="GP32" s="10"/>
      <c r="GQ32" s="10"/>
      <c r="GR32" s="10"/>
      <c r="GS32" s="10"/>
      <c r="GT32" s="10"/>
      <c r="GU32" s="10"/>
      <c r="GV32" s="10"/>
      <c r="GW32" s="10"/>
      <c r="GX32" s="10"/>
      <c r="GY32" s="10"/>
      <c r="GZ32" s="10"/>
      <c r="HA32" s="10"/>
      <c r="HB32" s="10"/>
      <c r="HC32" s="10"/>
      <c r="HD32" s="10"/>
      <c r="HE32" s="10"/>
      <c r="HF32" s="10"/>
      <c r="HG32" s="10"/>
      <c r="HH32" s="10"/>
      <c r="HI32" s="10"/>
      <c r="HJ32" s="10"/>
      <c r="HK32" s="10"/>
      <c r="HL32" s="10"/>
      <c r="HM32" s="10"/>
      <c r="HN32" s="10"/>
      <c r="HO32" s="10"/>
      <c r="HP32" s="10"/>
      <c r="HQ32" s="10"/>
      <c r="HR32" s="10"/>
      <c r="HS32" s="10"/>
      <c r="HT32" s="10"/>
      <c r="HU32" s="10"/>
      <c r="HV32" s="10"/>
      <c r="HW32" s="10"/>
      <c r="HX32" s="10"/>
      <c r="HY32" s="10"/>
      <c r="HZ32" s="10"/>
      <c r="IA32" s="10"/>
      <c r="IB32" s="10"/>
      <c r="IC32" s="10"/>
      <c r="ID32" s="10"/>
      <c r="IE32" s="10"/>
      <c r="IF32" s="10"/>
      <c r="IG32" s="10"/>
      <c r="IH32" s="10"/>
      <c r="II32" s="10"/>
      <c r="IJ32" s="10"/>
      <c r="IK32" s="10"/>
      <c r="IL32" s="10"/>
      <c r="IM32" s="10"/>
      <c r="IN32" s="10"/>
      <c r="AMC32"/>
      <c r="AMD32"/>
      <c r="AME32"/>
      <c r="AMF32"/>
      <c r="AMG32"/>
      <c r="AMH32"/>
      <c r="AMI32"/>
      <c r="AMJ32"/>
    </row>
    <row r="33" spans="1:1024" s="7" customFormat="1" ht="15.95" customHeight="1" x14ac:dyDescent="0.2">
      <c r="A33" s="7">
        <f ca="1">COUNTIF(G33:OFFSET(G33,0,$D$2-1),"P")+COUNTIF(G33:OFFSET(G33,0,$D$2-1),"X")</f>
        <v>9</v>
      </c>
      <c r="B33" s="7">
        <f t="shared" ref="B33" si="4">D$2</f>
        <v>12</v>
      </c>
      <c r="C33" s="8">
        <f ca="1">(COUNTIF(G33:OFFSET(G33,0,$D$2-1),"P")/$D$2)+(COUNTIF(G33:OFFSET(G33,0,$D$2-1),"X")/$D$2)</f>
        <v>0.75</v>
      </c>
      <c r="D33" s="9" t="str">
        <f t="shared" ca="1" si="1"/>
        <v>PRESENTE</v>
      </c>
      <c r="E33" s="9" t="e">
        <f>IF(#REF!&gt;=0.5,"P","F")</f>
        <v>#REF!</v>
      </c>
      <c r="F33" s="11" t="s">
        <v>54</v>
      </c>
      <c r="G33" s="7" t="s">
        <v>10</v>
      </c>
      <c r="H33" s="7" t="s">
        <v>17</v>
      </c>
      <c r="I33" s="7" t="s">
        <v>17</v>
      </c>
      <c r="J33" s="7" t="s">
        <v>10</v>
      </c>
      <c r="K33" s="7" t="s">
        <v>10</v>
      </c>
      <c r="L33" s="7" t="s">
        <v>10</v>
      </c>
      <c r="M33" s="7" t="s">
        <v>10</v>
      </c>
      <c r="N33" s="7" t="s">
        <v>10</v>
      </c>
      <c r="O33" s="7" t="s">
        <v>17</v>
      </c>
      <c r="P33" s="7" t="s">
        <v>10</v>
      </c>
      <c r="Q33" s="7" t="s">
        <v>10</v>
      </c>
      <c r="R33" s="7" t="s">
        <v>10</v>
      </c>
      <c r="FE33" s="10"/>
      <c r="FF33" s="10"/>
      <c r="FG33" s="10"/>
      <c r="FH33" s="10"/>
      <c r="FI33" s="10"/>
      <c r="FJ33" s="10"/>
      <c r="FK33" s="10"/>
      <c r="FL33" s="10"/>
      <c r="FM33" s="10"/>
      <c r="FN33" s="10"/>
      <c r="FO33" s="10"/>
      <c r="FP33" s="10"/>
      <c r="FQ33" s="10"/>
      <c r="FR33" s="10"/>
      <c r="FS33" s="10"/>
      <c r="FT33" s="10"/>
      <c r="FU33" s="10"/>
      <c r="FV33" s="10"/>
      <c r="FW33" s="10"/>
      <c r="FX33" s="10"/>
      <c r="FY33" s="10"/>
      <c r="FZ33" s="10"/>
      <c r="GA33" s="10"/>
      <c r="GB33" s="10"/>
      <c r="GC33" s="10"/>
      <c r="GD33" s="10"/>
      <c r="GE33" s="10"/>
      <c r="GF33" s="10"/>
      <c r="GG33" s="10"/>
      <c r="GH33" s="10"/>
      <c r="GI33" s="10"/>
      <c r="GJ33" s="10"/>
      <c r="GK33" s="10"/>
      <c r="GL33" s="10"/>
      <c r="GM33" s="10"/>
      <c r="GN33" s="10"/>
      <c r="GO33" s="10"/>
      <c r="GP33" s="10"/>
      <c r="GQ33" s="10"/>
      <c r="GR33" s="10"/>
      <c r="GS33" s="10"/>
      <c r="GT33" s="10"/>
      <c r="GU33" s="10"/>
      <c r="GV33" s="10"/>
      <c r="GW33" s="10"/>
      <c r="GX33" s="10"/>
      <c r="GY33" s="10"/>
      <c r="GZ33" s="10"/>
      <c r="HA33" s="10"/>
      <c r="HB33" s="10"/>
      <c r="HC33" s="10"/>
      <c r="HD33" s="10"/>
      <c r="HE33" s="10"/>
      <c r="HF33" s="10"/>
      <c r="HG33" s="10"/>
      <c r="HH33" s="10"/>
      <c r="HI33" s="10"/>
      <c r="HJ33" s="10"/>
      <c r="HK33" s="10"/>
      <c r="HL33" s="10"/>
      <c r="HM33" s="10"/>
      <c r="HN33" s="10"/>
      <c r="HO33" s="10"/>
      <c r="HP33" s="10"/>
      <c r="HQ33" s="10"/>
      <c r="HR33" s="10"/>
      <c r="HS33" s="10"/>
      <c r="HT33" s="10"/>
      <c r="HU33" s="10"/>
      <c r="HV33" s="10"/>
      <c r="HW33" s="10"/>
      <c r="HX33" s="10"/>
      <c r="HY33" s="10"/>
      <c r="HZ33" s="10"/>
      <c r="IA33" s="10"/>
      <c r="IB33" s="10"/>
      <c r="IC33" s="10"/>
      <c r="ID33" s="10"/>
      <c r="IE33" s="10"/>
      <c r="IF33" s="10"/>
      <c r="IG33" s="10"/>
      <c r="IH33" s="10"/>
      <c r="II33" s="10"/>
      <c r="IJ33" s="10"/>
      <c r="IK33" s="10"/>
      <c r="IL33" s="10"/>
      <c r="IM33" s="10"/>
      <c r="IN33" s="10"/>
      <c r="AMC33"/>
      <c r="AMD33"/>
      <c r="AME33"/>
      <c r="AMF33"/>
      <c r="AMG33"/>
      <c r="AMH33"/>
      <c r="AMI33"/>
      <c r="AMJ33"/>
    </row>
    <row r="34" spans="1:1024" s="7" customFormat="1" ht="15.95" customHeight="1" x14ac:dyDescent="0.2">
      <c r="A34" s="7">
        <f ca="1">COUNTIF(G34:OFFSET(G34,0,$D$2-1),"P")+COUNTIF(G34:OFFSET(G34,0,$D$2-1),"X")</f>
        <v>10</v>
      </c>
      <c r="B34" s="7">
        <f t="shared" si="0"/>
        <v>12</v>
      </c>
      <c r="C34" s="8">
        <f ca="1">(COUNTIF(G34:OFFSET(G34,0,$D$2-1),"P")/$D$2)+(COUNTIF(G34:OFFSET(G34,0,$D$2-1),"X")/$D$2)</f>
        <v>0.83333333333333337</v>
      </c>
      <c r="D34" s="9" t="str">
        <f ca="1">IF($C34&gt;=0.5,"PRESENTE","AUSENTE")</f>
        <v>PRESENTE</v>
      </c>
      <c r="E34" s="9" t="str">
        <f ca="1">IF($C38&gt;=0.5,"P","F")</f>
        <v>P</v>
      </c>
      <c r="F34" s="11" t="s">
        <v>55</v>
      </c>
      <c r="G34" s="7" t="s">
        <v>10</v>
      </c>
      <c r="H34" s="7" t="s">
        <v>10</v>
      </c>
      <c r="I34" s="7" t="s">
        <v>17</v>
      </c>
      <c r="J34" s="7" t="s">
        <v>10</v>
      </c>
      <c r="K34" s="7" t="s">
        <v>10</v>
      </c>
      <c r="L34" s="7" t="s">
        <v>10</v>
      </c>
      <c r="M34" s="7" t="s">
        <v>10</v>
      </c>
      <c r="N34" s="7" t="s">
        <v>10</v>
      </c>
      <c r="O34" s="7" t="s">
        <v>10</v>
      </c>
      <c r="P34" s="7" t="s">
        <v>10</v>
      </c>
      <c r="Q34" s="7" t="s">
        <v>10</v>
      </c>
      <c r="R34" s="7" t="s">
        <v>17</v>
      </c>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AMC34"/>
      <c r="AMD34"/>
      <c r="AME34"/>
      <c r="AMF34"/>
      <c r="AMG34"/>
      <c r="AMH34"/>
      <c r="AMI34"/>
      <c r="AMJ34"/>
    </row>
    <row r="35" spans="1:1024" s="7" customFormat="1" ht="15.95" customHeight="1" x14ac:dyDescent="0.2">
      <c r="A35" s="7">
        <f ca="1">COUNTIF(G35:OFFSET(G35,0,$D$2-1),"P")+COUNTIF(G35:OFFSET(G35,0,$D$2-1),"X")</f>
        <v>12</v>
      </c>
      <c r="B35" s="7">
        <f t="shared" si="0"/>
        <v>12</v>
      </c>
      <c r="C35" s="8">
        <f ca="1">(COUNTIF(G35:OFFSET(G35,0,$D$2-1),"P")/$D$2)+(COUNTIF(G35:OFFSET(G35,0,$D$2-1),"X")/$D$2)</f>
        <v>1</v>
      </c>
      <c r="D35" s="9" t="str">
        <f t="shared" ca="1" si="1"/>
        <v>PRESENTE</v>
      </c>
      <c r="E35" s="9" t="str">
        <f ca="1">IF($C32&gt;=0.5,"P","F")</f>
        <v>P</v>
      </c>
      <c r="F35" s="11" t="s">
        <v>56</v>
      </c>
      <c r="G35" s="7" t="s">
        <v>10</v>
      </c>
      <c r="H35" s="7" t="s">
        <v>10</v>
      </c>
      <c r="I35" s="7" t="s">
        <v>10</v>
      </c>
      <c r="J35" s="7" t="s">
        <v>10</v>
      </c>
      <c r="K35" s="7" t="s">
        <v>10</v>
      </c>
      <c r="L35" s="7" t="s">
        <v>10</v>
      </c>
      <c r="M35" s="7" t="s">
        <v>10</v>
      </c>
      <c r="N35" s="7" t="s">
        <v>10</v>
      </c>
      <c r="O35" s="7" t="s">
        <v>10</v>
      </c>
      <c r="P35" s="7" t="s">
        <v>10</v>
      </c>
      <c r="Q35" s="7" t="s">
        <v>10</v>
      </c>
      <c r="R35" s="7" t="s">
        <v>10</v>
      </c>
      <c r="FE35" s="10"/>
      <c r="FF35" s="10"/>
      <c r="FG35" s="10"/>
      <c r="FH35" s="10"/>
      <c r="FI35" s="10"/>
      <c r="FJ35" s="10"/>
      <c r="FK35" s="10"/>
      <c r="FL35" s="10"/>
      <c r="FM35" s="10"/>
      <c r="FN35" s="10"/>
      <c r="FO35" s="10"/>
      <c r="FP35" s="10"/>
      <c r="FQ35" s="10"/>
      <c r="FR35" s="10"/>
      <c r="FS35" s="10"/>
      <c r="FT35" s="10"/>
      <c r="FU35" s="10"/>
      <c r="FV35" s="10"/>
      <c r="FW35" s="10"/>
      <c r="FX35" s="10"/>
      <c r="FY35" s="10"/>
      <c r="FZ35" s="10"/>
      <c r="GA35" s="10"/>
      <c r="GB35" s="10"/>
      <c r="GC35" s="10"/>
      <c r="GD35" s="10"/>
      <c r="GE35" s="10"/>
      <c r="GF35" s="10"/>
      <c r="GG35" s="10"/>
      <c r="GH35" s="10"/>
      <c r="GI35" s="10"/>
      <c r="GJ35" s="10"/>
      <c r="GK35" s="10"/>
      <c r="GL35" s="10"/>
      <c r="GM35" s="10"/>
      <c r="GN35" s="10"/>
      <c r="GO35" s="10"/>
      <c r="GP35" s="10"/>
      <c r="GQ35" s="10"/>
      <c r="GR35" s="10"/>
      <c r="GS35" s="10"/>
      <c r="GT35" s="10"/>
      <c r="GU35" s="10"/>
      <c r="GV35" s="10"/>
      <c r="GW35" s="10"/>
      <c r="GX35" s="10"/>
      <c r="GY35" s="10"/>
      <c r="GZ35" s="10"/>
      <c r="HA35" s="10"/>
      <c r="HB35" s="10"/>
      <c r="HC35" s="10"/>
      <c r="HD35" s="10"/>
      <c r="HE35" s="10"/>
      <c r="HF35" s="10"/>
      <c r="HG35" s="10"/>
      <c r="HH35" s="10"/>
      <c r="HI35" s="10"/>
      <c r="HJ35" s="10"/>
      <c r="HK35" s="10"/>
      <c r="HL35" s="10"/>
      <c r="HM35" s="10"/>
      <c r="HN35" s="10"/>
      <c r="HO35" s="10"/>
      <c r="HP35" s="10"/>
      <c r="HQ35" s="10"/>
      <c r="HR35" s="10"/>
      <c r="HS35" s="10"/>
      <c r="HT35" s="10"/>
      <c r="HU35" s="10"/>
      <c r="HV35" s="10"/>
      <c r="HW35" s="10"/>
      <c r="HX35" s="10"/>
      <c r="HY35" s="10"/>
      <c r="HZ35" s="10"/>
      <c r="IA35" s="10"/>
      <c r="IB35" s="10"/>
      <c r="IC35" s="10"/>
      <c r="ID35" s="10"/>
      <c r="IE35" s="10"/>
      <c r="IF35" s="10"/>
      <c r="IG35" s="10"/>
      <c r="IH35" s="10"/>
      <c r="II35" s="10"/>
      <c r="IJ35" s="10"/>
      <c r="IK35" s="10"/>
      <c r="IL35" s="10"/>
      <c r="IM35" s="10"/>
      <c r="IN35" s="10"/>
      <c r="AMC35"/>
      <c r="AMD35"/>
      <c r="AME35"/>
      <c r="AMF35"/>
      <c r="AMG35"/>
      <c r="AMH35"/>
      <c r="AMI35"/>
      <c r="AMJ35"/>
    </row>
    <row r="36" spans="1:1024" s="7" customFormat="1" ht="15.75" customHeight="1" x14ac:dyDescent="0.2">
      <c r="A36" s="7">
        <f ca="1">COUNTIF(G36:OFFSET(G36,0,$D$2-1),"P")+COUNTIF(G36:OFFSET(G36,0,$D$2-1),"X")</f>
        <v>12</v>
      </c>
      <c r="B36" s="7">
        <f t="shared" si="0"/>
        <v>12</v>
      </c>
      <c r="C36" s="8">
        <f ca="1">(COUNTIF(G36:OFFSET(G36,0,$D$2-1),"P")/$D$2)+(COUNTIF(G36:OFFSET(G36,0,$D$2-1),"X")/$D$2)</f>
        <v>1</v>
      </c>
      <c r="D36" s="9" t="str">
        <f t="shared" ca="1" si="1"/>
        <v>PRESENTE</v>
      </c>
      <c r="E36" s="9" t="str">
        <f ca="1">IF($C35&gt;=0.5,"P","F")</f>
        <v>P</v>
      </c>
      <c r="F36" s="11" t="s">
        <v>57</v>
      </c>
      <c r="G36" s="7" t="s">
        <v>10</v>
      </c>
      <c r="H36" s="7" t="s">
        <v>10</v>
      </c>
      <c r="I36" s="7" t="s">
        <v>10</v>
      </c>
      <c r="J36" s="7" t="s">
        <v>10</v>
      </c>
      <c r="K36" s="7" t="s">
        <v>10</v>
      </c>
      <c r="L36" s="7" t="s">
        <v>10</v>
      </c>
      <c r="M36" s="7" t="s">
        <v>10</v>
      </c>
      <c r="N36" s="7" t="s">
        <v>10</v>
      </c>
      <c r="O36" s="7" t="s">
        <v>10</v>
      </c>
      <c r="P36" s="7" t="s">
        <v>10</v>
      </c>
      <c r="Q36" s="7" t="s">
        <v>10</v>
      </c>
      <c r="R36" s="7" t="s">
        <v>10</v>
      </c>
      <c r="FE36" s="10"/>
      <c r="FF36" s="10"/>
      <c r="FG36" s="10"/>
      <c r="FH36" s="10"/>
      <c r="FI36" s="10"/>
      <c r="FJ36" s="10"/>
      <c r="FK36" s="10"/>
      <c r="FL36" s="10"/>
      <c r="FM36" s="10"/>
      <c r="FN36" s="10"/>
      <c r="FO36" s="10"/>
      <c r="FP36" s="10"/>
      <c r="FQ36" s="10"/>
      <c r="FR36" s="10"/>
      <c r="FS36" s="10"/>
      <c r="FT36" s="10"/>
      <c r="FU36" s="10"/>
      <c r="FV36" s="10"/>
      <c r="FW36" s="10"/>
      <c r="FX36" s="10"/>
      <c r="FY36" s="10"/>
      <c r="FZ36" s="10"/>
      <c r="GA36" s="10"/>
      <c r="GB36" s="10"/>
      <c r="GC36" s="10"/>
      <c r="GD36" s="10"/>
      <c r="GE36" s="10"/>
      <c r="GF36" s="10"/>
      <c r="GG36" s="10"/>
      <c r="GH36" s="10"/>
      <c r="GI36" s="10"/>
      <c r="GJ36" s="10"/>
      <c r="GK36" s="10"/>
      <c r="GL36" s="10"/>
      <c r="GM36" s="10"/>
      <c r="GN36" s="10"/>
      <c r="GO36" s="10"/>
      <c r="GP36" s="10"/>
      <c r="GQ36" s="10"/>
      <c r="GR36" s="10"/>
      <c r="GS36" s="10"/>
      <c r="GT36" s="10"/>
      <c r="GU36" s="10"/>
      <c r="GV36" s="10"/>
      <c r="GW36" s="10"/>
      <c r="GX36" s="10"/>
      <c r="GY36" s="10"/>
      <c r="GZ36" s="10"/>
      <c r="HA36" s="10"/>
      <c r="HB36" s="10"/>
      <c r="HC36" s="10"/>
      <c r="HD36" s="10"/>
      <c r="HE36" s="10"/>
      <c r="HF36" s="10"/>
      <c r="HG36" s="10"/>
      <c r="HH36" s="10"/>
      <c r="HI36" s="10"/>
      <c r="HJ36" s="10"/>
      <c r="HK36" s="10"/>
      <c r="HL36" s="10"/>
      <c r="HM36" s="10"/>
      <c r="HN36" s="10"/>
      <c r="HO36" s="10"/>
      <c r="HP36" s="10"/>
      <c r="HQ36" s="10"/>
      <c r="HR36" s="10"/>
      <c r="HS36" s="10"/>
      <c r="HT36" s="10"/>
      <c r="HU36" s="10"/>
      <c r="HV36" s="10"/>
      <c r="HW36" s="10"/>
      <c r="HX36" s="10"/>
      <c r="HY36" s="10"/>
      <c r="HZ36" s="10"/>
      <c r="IA36" s="10"/>
      <c r="IB36" s="10"/>
      <c r="IC36" s="10"/>
      <c r="ID36" s="10"/>
      <c r="IE36" s="10"/>
      <c r="IF36" s="10"/>
      <c r="IG36" s="10"/>
      <c r="IH36" s="10"/>
      <c r="II36" s="10"/>
      <c r="IJ36" s="10"/>
      <c r="IK36" s="10"/>
      <c r="IL36" s="10"/>
      <c r="IM36" s="10"/>
      <c r="IN36" s="10"/>
      <c r="AMC36"/>
      <c r="AMD36"/>
      <c r="AME36"/>
      <c r="AMF36"/>
      <c r="AMG36"/>
      <c r="AMH36"/>
      <c r="AMI36"/>
      <c r="AMJ36"/>
    </row>
    <row r="37" spans="1:1024" s="7" customFormat="1" ht="15.75" customHeight="1" x14ac:dyDescent="0.2">
      <c r="A37" s="7">
        <f ca="1">COUNTIF(G37:OFFSET(G37,0,$D$2-1),"P")+COUNTIF(G37:OFFSET(G37,0,$D$2-1),"X")</f>
        <v>12</v>
      </c>
      <c r="B37" s="7">
        <f t="shared" ref="B37" si="5">D$2</f>
        <v>12</v>
      </c>
      <c r="C37" s="8">
        <f ca="1">(COUNTIF(G37:OFFSET(G37,0,$D$2-1),"P")/$D$2)+(COUNTIF(G37:OFFSET(G37,0,$D$2-1),"X")/$D$2)</f>
        <v>1</v>
      </c>
      <c r="D37" s="9" t="str">
        <f t="shared" ca="1" si="1"/>
        <v>PRESENTE</v>
      </c>
      <c r="E37" s="9" t="str">
        <f ca="1">IF($C36&gt;=0.5,"P","F")</f>
        <v>P</v>
      </c>
      <c r="F37" s="11" t="s">
        <v>58</v>
      </c>
      <c r="G37" s="7" t="s">
        <v>10</v>
      </c>
      <c r="H37" s="7" t="s">
        <v>10</v>
      </c>
      <c r="I37" s="7" t="s">
        <v>10</v>
      </c>
      <c r="J37" s="7" t="s">
        <v>10</v>
      </c>
      <c r="K37" s="7" t="s">
        <v>10</v>
      </c>
      <c r="L37" s="7" t="s">
        <v>10</v>
      </c>
      <c r="M37" s="7" t="s">
        <v>10</v>
      </c>
      <c r="N37" s="7" t="s">
        <v>10</v>
      </c>
      <c r="O37" s="7" t="s">
        <v>10</v>
      </c>
      <c r="P37" s="7" t="s">
        <v>10</v>
      </c>
      <c r="Q37" s="7" t="s">
        <v>10</v>
      </c>
      <c r="R37" s="7" t="s">
        <v>10</v>
      </c>
      <c r="FE37" s="10"/>
      <c r="FF37" s="10"/>
      <c r="FG37" s="10"/>
      <c r="FH37" s="10"/>
      <c r="FI37" s="10"/>
      <c r="FJ37" s="10"/>
      <c r="FK37" s="10"/>
      <c r="FL37" s="10"/>
      <c r="FM37" s="10"/>
      <c r="FN37" s="10"/>
      <c r="FO37" s="10"/>
      <c r="FP37" s="10"/>
      <c r="FQ37" s="10"/>
      <c r="FR37" s="10"/>
      <c r="FS37" s="10"/>
      <c r="FT37" s="10"/>
      <c r="FU37" s="10"/>
      <c r="FV37" s="10"/>
      <c r="FW37" s="10"/>
      <c r="FX37" s="10"/>
      <c r="FY37" s="10"/>
      <c r="FZ37" s="10"/>
      <c r="GA37" s="10"/>
      <c r="GB37" s="10"/>
      <c r="GC37" s="10"/>
      <c r="GD37" s="10"/>
      <c r="GE37" s="10"/>
      <c r="GF37" s="10"/>
      <c r="GG37" s="10"/>
      <c r="GH37" s="10"/>
      <c r="GI37" s="10"/>
      <c r="GJ37" s="10"/>
      <c r="GK37" s="10"/>
      <c r="GL37" s="10"/>
      <c r="GM37" s="10"/>
      <c r="GN37" s="10"/>
      <c r="GO37" s="10"/>
      <c r="GP37" s="10"/>
      <c r="GQ37" s="10"/>
      <c r="GR37" s="10"/>
      <c r="GS37" s="10"/>
      <c r="GT37" s="10"/>
      <c r="GU37" s="10"/>
      <c r="GV37" s="10"/>
      <c r="GW37" s="10"/>
      <c r="GX37" s="10"/>
      <c r="GY37" s="10"/>
      <c r="GZ37" s="10"/>
      <c r="HA37" s="10"/>
      <c r="HB37" s="10"/>
      <c r="HC37" s="10"/>
      <c r="HD37" s="10"/>
      <c r="HE37" s="10"/>
      <c r="HF37" s="10"/>
      <c r="HG37" s="10"/>
      <c r="HH37" s="10"/>
      <c r="HI37" s="10"/>
      <c r="HJ37" s="10"/>
      <c r="HK37" s="10"/>
      <c r="HL37" s="10"/>
      <c r="HM37" s="10"/>
      <c r="HN37" s="10"/>
      <c r="HO37" s="10"/>
      <c r="HP37" s="10"/>
      <c r="HQ37" s="10"/>
      <c r="HR37" s="10"/>
      <c r="HS37" s="10"/>
      <c r="HT37" s="10"/>
      <c r="HU37" s="10"/>
      <c r="HV37" s="10"/>
      <c r="HW37" s="10"/>
      <c r="HX37" s="10"/>
      <c r="HY37" s="10"/>
      <c r="HZ37" s="10"/>
      <c r="IA37" s="10"/>
      <c r="IB37" s="10"/>
      <c r="IC37" s="10"/>
      <c r="ID37" s="10"/>
      <c r="IE37" s="10"/>
      <c r="IF37" s="10"/>
      <c r="IG37" s="10"/>
      <c r="IH37" s="10"/>
      <c r="II37" s="10"/>
      <c r="IJ37" s="10"/>
      <c r="IK37" s="10"/>
      <c r="IL37" s="10"/>
      <c r="IM37" s="10"/>
      <c r="IN37" s="10"/>
      <c r="AMC37"/>
      <c r="AMD37"/>
      <c r="AME37"/>
      <c r="AMF37"/>
      <c r="AMG37"/>
      <c r="AMH37"/>
      <c r="AMI37"/>
      <c r="AMJ37"/>
    </row>
    <row r="38" spans="1:1024" s="7" customFormat="1" ht="15.95" customHeight="1" x14ac:dyDescent="0.2">
      <c r="A38" s="7">
        <f ca="1">COUNTIF(G38:OFFSET(G38,0,$D$2-1),"P")+COUNTIF(G38:OFFSET(G38,0,$D$2-1),"X")</f>
        <v>12</v>
      </c>
      <c r="B38" s="7">
        <f t="shared" si="0"/>
        <v>12</v>
      </c>
      <c r="C38" s="8">
        <f ca="1">(COUNTIF(G38:OFFSET(G38,0,$D$2-1),"P")/$D$2)+(COUNTIF(G38:OFFSET(G38,0,$D$2-1),"X")/$D$2)</f>
        <v>1</v>
      </c>
      <c r="D38" s="9" t="str">
        <f t="shared" ca="1" si="1"/>
        <v>PRESENTE</v>
      </c>
      <c r="E38" s="9" t="str">
        <f ca="1">IF($C36&gt;=0.5,"P","F")</f>
        <v>P</v>
      </c>
      <c r="F38" s="11" t="s">
        <v>59</v>
      </c>
      <c r="G38" s="7" t="s">
        <v>10</v>
      </c>
      <c r="H38" s="7" t="s">
        <v>10</v>
      </c>
      <c r="I38" s="7" t="s">
        <v>10</v>
      </c>
      <c r="J38" s="7" t="s">
        <v>10</v>
      </c>
      <c r="K38" s="7" t="s">
        <v>10</v>
      </c>
      <c r="L38" s="7" t="s">
        <v>10</v>
      </c>
      <c r="M38" s="7" t="s">
        <v>10</v>
      </c>
      <c r="N38" s="7" t="s">
        <v>10</v>
      </c>
      <c r="O38" s="7" t="s">
        <v>10</v>
      </c>
      <c r="P38" s="7" t="s">
        <v>10</v>
      </c>
      <c r="Q38" s="7" t="s">
        <v>10</v>
      </c>
      <c r="R38" s="7" t="s">
        <v>10</v>
      </c>
      <c r="FE38" s="10"/>
      <c r="FF38" s="10"/>
      <c r="FG38" s="10"/>
      <c r="FH38" s="10"/>
      <c r="FI38" s="10"/>
      <c r="FJ38" s="10"/>
      <c r="FK38" s="10"/>
      <c r="FL38" s="10"/>
      <c r="FM38" s="10"/>
      <c r="FN38" s="10"/>
      <c r="FO38" s="10"/>
      <c r="FP38" s="10"/>
      <c r="FQ38" s="10"/>
      <c r="FR38" s="10"/>
      <c r="FS38" s="10"/>
      <c r="FT38" s="10"/>
      <c r="FU38" s="10"/>
      <c r="FV38" s="10"/>
      <c r="FW38" s="10"/>
      <c r="FX38" s="10"/>
      <c r="FY38" s="10"/>
      <c r="FZ38" s="10"/>
      <c r="GA38" s="10"/>
      <c r="GB38" s="10"/>
      <c r="GC38" s="10"/>
      <c r="GD38" s="10"/>
      <c r="GE38" s="10"/>
      <c r="GF38" s="10"/>
      <c r="GG38" s="10"/>
      <c r="GH38" s="10"/>
      <c r="GI38" s="10"/>
      <c r="GJ38" s="10"/>
      <c r="GK38" s="10"/>
      <c r="GL38" s="10"/>
      <c r="GM38" s="10"/>
      <c r="GN38" s="10"/>
      <c r="GO38" s="10"/>
      <c r="GP38" s="10"/>
      <c r="GQ38" s="10"/>
      <c r="GR38" s="10"/>
      <c r="GS38" s="10"/>
      <c r="GT38" s="10"/>
      <c r="GU38" s="10"/>
      <c r="GV38" s="10"/>
      <c r="GW38" s="10"/>
      <c r="GX38" s="10"/>
      <c r="GY38" s="10"/>
      <c r="GZ38" s="10"/>
      <c r="HA38" s="10"/>
      <c r="HB38" s="10"/>
      <c r="HC38" s="10"/>
      <c r="HD38" s="10"/>
      <c r="HE38" s="10"/>
      <c r="HF38" s="10"/>
      <c r="HG38" s="10"/>
      <c r="HH38" s="10"/>
      <c r="HI38" s="10"/>
      <c r="HJ38" s="10"/>
      <c r="HK38" s="10"/>
      <c r="HL38" s="10"/>
      <c r="HM38" s="10"/>
      <c r="HN38" s="10"/>
      <c r="HO38" s="10"/>
      <c r="HP38" s="10"/>
      <c r="HQ38" s="10"/>
      <c r="HR38" s="10"/>
      <c r="HS38" s="10"/>
      <c r="HT38" s="10"/>
      <c r="HU38" s="10"/>
      <c r="HV38" s="10"/>
      <c r="HW38" s="10"/>
      <c r="HX38" s="10"/>
      <c r="HY38" s="10"/>
      <c r="HZ38" s="10"/>
      <c r="IA38" s="10"/>
      <c r="IB38" s="10"/>
      <c r="IC38" s="10"/>
      <c r="ID38" s="10"/>
      <c r="IE38" s="10"/>
      <c r="IF38" s="10"/>
      <c r="IG38" s="10"/>
      <c r="IH38" s="10"/>
      <c r="II38" s="10"/>
      <c r="IJ38" s="10"/>
      <c r="IK38" s="10"/>
      <c r="IL38" s="10"/>
      <c r="IM38" s="10"/>
      <c r="IN38" s="10"/>
      <c r="AMC38"/>
      <c r="AMD38"/>
      <c r="AME38"/>
      <c r="AMF38"/>
      <c r="AMG38"/>
      <c r="AMH38"/>
      <c r="AMI38"/>
      <c r="AMJ38"/>
    </row>
    <row r="39" spans="1:1024" s="7" customFormat="1" ht="15.95" customHeight="1" x14ac:dyDescent="0.2">
      <c r="A39" s="7">
        <f ca="1">COUNTIF(G39:OFFSET(G39,0,$D$2-1),"P")+COUNTIF(G39:OFFSET(G39,0,$D$2-1),"X")</f>
        <v>12</v>
      </c>
      <c r="B39" s="7">
        <f t="shared" si="0"/>
        <v>12</v>
      </c>
      <c r="C39" s="8">
        <f ca="1">(COUNTIF(G39:OFFSET(G39,0,$D$2-1),"P")/$D$2)+(COUNTIF(G39:OFFSET(G39,0,$D$2-1),"X")/$D$2)</f>
        <v>1</v>
      </c>
      <c r="D39" s="9" t="str">
        <f t="shared" ca="1" si="1"/>
        <v>PRESENTE</v>
      </c>
      <c r="E39" s="9"/>
      <c r="F39" s="11" t="s">
        <v>60</v>
      </c>
      <c r="G39" s="7" t="s">
        <v>10</v>
      </c>
      <c r="H39" s="7" t="s">
        <v>10</v>
      </c>
      <c r="I39" s="7" t="s">
        <v>10</v>
      </c>
      <c r="J39" s="7" t="s">
        <v>10</v>
      </c>
      <c r="K39" s="7" t="s">
        <v>10</v>
      </c>
      <c r="L39" s="7" t="s">
        <v>10</v>
      </c>
      <c r="M39" s="7" t="s">
        <v>10</v>
      </c>
      <c r="N39" s="7" t="s">
        <v>10</v>
      </c>
      <c r="O39" s="7" t="s">
        <v>10</v>
      </c>
      <c r="P39" s="7" t="s">
        <v>10</v>
      </c>
      <c r="Q39" s="7" t="s">
        <v>10</v>
      </c>
      <c r="R39" s="7" t="s">
        <v>10</v>
      </c>
      <c r="FE39" s="10"/>
      <c r="FF39" s="10"/>
      <c r="FG39" s="10"/>
      <c r="FH39" s="10"/>
      <c r="FI39" s="10"/>
      <c r="FJ39" s="10"/>
      <c r="FK39" s="10"/>
      <c r="FL39" s="10"/>
      <c r="FM39" s="10"/>
      <c r="FN39" s="10"/>
      <c r="FO39" s="10"/>
      <c r="FP39" s="10"/>
      <c r="FQ39" s="10"/>
      <c r="FR39" s="10"/>
      <c r="FS39" s="10"/>
      <c r="FT39" s="10"/>
      <c r="FU39" s="10"/>
      <c r="FV39" s="10"/>
      <c r="FW39" s="10"/>
      <c r="FX39" s="10"/>
      <c r="FY39" s="10"/>
      <c r="FZ39" s="10"/>
      <c r="GA39" s="10"/>
      <c r="GB39" s="10"/>
      <c r="GC39" s="10"/>
      <c r="GD39" s="10"/>
      <c r="GE39" s="10"/>
      <c r="GF39" s="10"/>
      <c r="GG39" s="10"/>
      <c r="GH39" s="10"/>
      <c r="GI39" s="10"/>
      <c r="GJ39" s="10"/>
      <c r="GK39" s="10"/>
      <c r="GL39" s="10"/>
      <c r="GM39" s="10"/>
      <c r="GN39" s="10"/>
      <c r="GO39" s="10"/>
      <c r="GP39" s="10"/>
      <c r="GQ39" s="10"/>
      <c r="GR39" s="10"/>
      <c r="GS39" s="10"/>
      <c r="GT39" s="10"/>
      <c r="GU39" s="10"/>
      <c r="GV39" s="10"/>
      <c r="GW39" s="10"/>
      <c r="GX39" s="10"/>
      <c r="GY39" s="10"/>
      <c r="GZ39" s="10"/>
      <c r="HA39" s="10"/>
      <c r="HB39" s="10"/>
      <c r="HC39" s="10"/>
      <c r="HD39" s="10"/>
      <c r="HE39" s="10"/>
      <c r="HF39" s="10"/>
      <c r="HG39" s="10"/>
      <c r="HH39" s="10"/>
      <c r="HI39" s="10"/>
      <c r="HJ39" s="10"/>
      <c r="HK39" s="10"/>
      <c r="HL39" s="10"/>
      <c r="HM39" s="10"/>
      <c r="HN39" s="10"/>
      <c r="HO39" s="10"/>
      <c r="HP39" s="10"/>
      <c r="HQ39" s="10"/>
      <c r="HR39" s="10"/>
      <c r="HS39" s="10"/>
      <c r="HT39" s="10"/>
      <c r="HU39" s="10"/>
      <c r="HV39" s="10"/>
      <c r="HW39" s="10"/>
      <c r="HX39" s="10"/>
      <c r="HY39" s="10"/>
      <c r="HZ39" s="10"/>
      <c r="IA39" s="10"/>
      <c r="IB39" s="10"/>
      <c r="IC39" s="10"/>
      <c r="ID39" s="10"/>
      <c r="IE39" s="10"/>
      <c r="IF39" s="10"/>
      <c r="IG39" s="10"/>
      <c r="IH39" s="10"/>
      <c r="II39" s="10"/>
      <c r="IJ39" s="10"/>
      <c r="IK39" s="10"/>
      <c r="IL39" s="10"/>
      <c r="IM39" s="10"/>
      <c r="IN39" s="10"/>
      <c r="AMC39"/>
      <c r="AMD39"/>
      <c r="AME39"/>
      <c r="AMF39"/>
      <c r="AMG39"/>
      <c r="AMH39"/>
      <c r="AMI39"/>
      <c r="AMJ39"/>
    </row>
    <row r="40" spans="1:1024" s="7" customFormat="1" ht="15.95" customHeight="1" x14ac:dyDescent="0.2">
      <c r="A40" s="7">
        <f ca="1">COUNTIF(G40:OFFSET(G40,0,$D$2-1),"P")+COUNTIF(G40:OFFSET(G40,0,$D$2-1),"X")</f>
        <v>11</v>
      </c>
      <c r="B40" s="7">
        <f t="shared" si="0"/>
        <v>12</v>
      </c>
      <c r="C40" s="8">
        <f ca="1">(COUNTIF(G40:OFFSET(G40,0,$D$2-1),"P")/$D$2)+(COUNTIF(G40:OFFSET(G40,0,$D$2-1),"X")/$D$2)</f>
        <v>0.91666666666666663</v>
      </c>
      <c r="D40" s="9" t="str">
        <f t="shared" ca="1" si="1"/>
        <v>PRESENTE</v>
      </c>
      <c r="E40" s="9" t="str">
        <f ca="1">IF($C34&gt;=0.5,"P","F")</f>
        <v>P</v>
      </c>
      <c r="F40" s="11" t="s">
        <v>61</v>
      </c>
      <c r="G40" s="7" t="s">
        <v>10</v>
      </c>
      <c r="H40" s="7" t="s">
        <v>10</v>
      </c>
      <c r="I40" s="7" t="s">
        <v>17</v>
      </c>
      <c r="J40" s="7" t="s">
        <v>10</v>
      </c>
      <c r="K40" s="7" t="s">
        <v>10</v>
      </c>
      <c r="L40" s="7" t="s">
        <v>10</v>
      </c>
      <c r="M40" s="7" t="s">
        <v>10</v>
      </c>
      <c r="N40" s="7" t="s">
        <v>10</v>
      </c>
      <c r="O40" s="7" t="s">
        <v>10</v>
      </c>
      <c r="P40" s="7" t="s">
        <v>10</v>
      </c>
      <c r="Q40" s="7" t="s">
        <v>10</v>
      </c>
      <c r="R40" s="7" t="s">
        <v>10</v>
      </c>
      <c r="FE40" s="10"/>
      <c r="FF40" s="10"/>
      <c r="FG40" s="10"/>
      <c r="FH40" s="10"/>
      <c r="FI40" s="10"/>
      <c r="FJ40" s="10"/>
      <c r="FK40" s="10"/>
      <c r="FL40" s="10"/>
      <c r="FM40" s="10"/>
      <c r="FN40" s="10"/>
      <c r="FO40" s="10"/>
      <c r="FP40" s="10"/>
      <c r="FQ40" s="10"/>
      <c r="FR40" s="10"/>
      <c r="FS40" s="10"/>
      <c r="FT40" s="10"/>
      <c r="FU40" s="10"/>
      <c r="FV40" s="10"/>
      <c r="FW40" s="10"/>
      <c r="FX40" s="10"/>
      <c r="FY40" s="10"/>
      <c r="FZ40" s="10"/>
      <c r="GA40" s="10"/>
      <c r="GB40" s="10"/>
      <c r="GC40" s="10"/>
      <c r="GD40" s="10"/>
      <c r="GE40" s="10"/>
      <c r="GF40" s="10"/>
      <c r="GG40" s="10"/>
      <c r="GH40" s="10"/>
      <c r="GI40" s="10"/>
      <c r="GJ40" s="10"/>
      <c r="GK40" s="10"/>
      <c r="GL40" s="10"/>
      <c r="GM40" s="10"/>
      <c r="GN40" s="10"/>
      <c r="GO40" s="10"/>
      <c r="GP40" s="10"/>
      <c r="GQ40" s="10"/>
      <c r="GR40" s="10"/>
      <c r="GS40" s="10"/>
      <c r="GT40" s="10"/>
      <c r="GU40" s="10"/>
      <c r="GV40" s="10"/>
      <c r="GW40" s="10"/>
      <c r="GX40" s="10"/>
      <c r="GY40" s="10"/>
      <c r="GZ40" s="10"/>
      <c r="HA40" s="10"/>
      <c r="HB40" s="10"/>
      <c r="HC40" s="10"/>
      <c r="HD40" s="10"/>
      <c r="HE40" s="10"/>
      <c r="HF40" s="10"/>
      <c r="HG40" s="10"/>
      <c r="HH40" s="10"/>
      <c r="HI40" s="10"/>
      <c r="HJ40" s="10"/>
      <c r="HK40" s="10"/>
      <c r="HL40" s="10"/>
      <c r="HM40" s="10"/>
      <c r="HN40" s="10"/>
      <c r="HO40" s="10"/>
      <c r="HP40" s="10"/>
      <c r="HQ40" s="10"/>
      <c r="HR40" s="10"/>
      <c r="HS40" s="10"/>
      <c r="HT40" s="10"/>
      <c r="HU40" s="10"/>
      <c r="HV40" s="10"/>
      <c r="HW40" s="10"/>
      <c r="HX40" s="10"/>
      <c r="HY40" s="10"/>
      <c r="HZ40" s="10"/>
      <c r="IA40" s="10"/>
      <c r="IB40" s="10"/>
      <c r="IC40" s="10"/>
      <c r="ID40" s="10"/>
      <c r="IE40" s="10"/>
      <c r="IF40" s="10"/>
      <c r="IG40" s="10"/>
      <c r="IH40" s="10"/>
      <c r="II40" s="10"/>
      <c r="IJ40" s="10"/>
      <c r="IK40" s="10"/>
      <c r="IL40" s="10"/>
      <c r="IM40" s="10"/>
      <c r="IN40" s="10"/>
      <c r="AMC40"/>
      <c r="AMD40"/>
      <c r="AME40"/>
      <c r="AMF40"/>
      <c r="AMG40"/>
      <c r="AMH40"/>
      <c r="AMI40"/>
      <c r="AMJ40"/>
    </row>
    <row r="41" spans="1:1024" s="7" customFormat="1" ht="15.95" customHeight="1" x14ac:dyDescent="0.2">
      <c r="A41" s="7">
        <f ca="1">COUNTIF(G41:OFFSET(G41,0,$D$2-1),"P")+COUNTIF(G41:OFFSET(G41,0,$D$2-1),"X")</f>
        <v>12</v>
      </c>
      <c r="B41" s="7">
        <f t="shared" si="0"/>
        <v>12</v>
      </c>
      <c r="C41" s="8">
        <f ca="1">(COUNTIF(G41:OFFSET(G41,0,$D$2-1),"P")/$D$2)+(COUNTIF(G41:OFFSET(G41,0,$D$2-1),"X")/$D$2)</f>
        <v>1</v>
      </c>
      <c r="D41" s="9" t="str">
        <f t="shared" ca="1" si="1"/>
        <v>PRESENTE</v>
      </c>
      <c r="E41" s="9" t="str">
        <f ca="1">IF($C40&gt;=0.5,"P","F")</f>
        <v>P</v>
      </c>
      <c r="F41" s="11" t="s">
        <v>62</v>
      </c>
      <c r="G41" s="7" t="s">
        <v>10</v>
      </c>
      <c r="H41" s="7" t="s">
        <v>10</v>
      </c>
      <c r="I41" s="7" t="s">
        <v>10</v>
      </c>
      <c r="J41" s="7" t="s">
        <v>10</v>
      </c>
      <c r="K41" s="7" t="s">
        <v>10</v>
      </c>
      <c r="L41" s="7" t="s">
        <v>10</v>
      </c>
      <c r="M41" s="7" t="s">
        <v>10</v>
      </c>
      <c r="N41" s="7" t="s">
        <v>10</v>
      </c>
      <c r="O41" s="7" t="s">
        <v>10</v>
      </c>
      <c r="P41" s="7" t="s">
        <v>10</v>
      </c>
      <c r="Q41" s="7" t="s">
        <v>10</v>
      </c>
      <c r="R41" s="7" t="s">
        <v>10</v>
      </c>
      <c r="FE41" s="10"/>
      <c r="FF41" s="10"/>
      <c r="FG41" s="10"/>
      <c r="FH41" s="10"/>
      <c r="FI41" s="10"/>
      <c r="FJ41" s="10"/>
      <c r="FK41" s="10"/>
      <c r="FL41" s="10"/>
      <c r="FM41" s="10"/>
      <c r="FN41" s="10"/>
      <c r="FO41" s="10"/>
      <c r="FP41" s="10"/>
      <c r="FQ41" s="10"/>
      <c r="FR41" s="10"/>
      <c r="FS41" s="10"/>
      <c r="FT41" s="10"/>
      <c r="FU41" s="10"/>
      <c r="FV41" s="10"/>
      <c r="FW41" s="10"/>
      <c r="FX41" s="10"/>
      <c r="FY41" s="10"/>
      <c r="FZ41" s="10"/>
      <c r="GA41" s="10"/>
      <c r="GB41" s="10"/>
      <c r="GC41" s="10"/>
      <c r="GD41" s="10"/>
      <c r="GE41" s="10"/>
      <c r="GF41" s="10"/>
      <c r="GG41" s="10"/>
      <c r="GH41" s="10"/>
      <c r="GI41" s="10"/>
      <c r="GJ41" s="10"/>
      <c r="GK41" s="10"/>
      <c r="GL41" s="10"/>
      <c r="GM41" s="10"/>
      <c r="GN41" s="10"/>
      <c r="GO41" s="10"/>
      <c r="GP41" s="10"/>
      <c r="GQ41" s="10"/>
      <c r="GR41" s="10"/>
      <c r="GS41" s="10"/>
      <c r="GT41" s="10"/>
      <c r="GU41" s="10"/>
      <c r="GV41" s="10"/>
      <c r="GW41" s="10"/>
      <c r="GX41" s="10"/>
      <c r="GY41" s="10"/>
      <c r="GZ41" s="10"/>
      <c r="HA41" s="10"/>
      <c r="HB41" s="10"/>
      <c r="HC41" s="10"/>
      <c r="HD41" s="10"/>
      <c r="HE41" s="10"/>
      <c r="HF41" s="10"/>
      <c r="HG41" s="10"/>
      <c r="HH41" s="10"/>
      <c r="HI41" s="10"/>
      <c r="HJ41" s="10"/>
      <c r="HK41" s="10"/>
      <c r="HL41" s="10"/>
      <c r="HM41" s="10"/>
      <c r="HN41" s="10"/>
      <c r="HO41" s="10"/>
      <c r="HP41" s="10"/>
      <c r="HQ41" s="10"/>
      <c r="HR41" s="10"/>
      <c r="HS41" s="10"/>
      <c r="HT41" s="10"/>
      <c r="HU41" s="10"/>
      <c r="HV41" s="10"/>
      <c r="HW41" s="10"/>
      <c r="HX41" s="10"/>
      <c r="HY41" s="10"/>
      <c r="HZ41" s="10"/>
      <c r="IA41" s="10"/>
      <c r="IB41" s="10"/>
      <c r="IC41" s="10"/>
      <c r="ID41" s="10"/>
      <c r="IE41" s="10"/>
      <c r="IF41" s="10"/>
      <c r="IG41" s="10"/>
      <c r="IH41" s="10"/>
      <c r="II41" s="10"/>
      <c r="IJ41" s="10"/>
      <c r="IK41" s="10"/>
      <c r="IL41" s="10"/>
      <c r="IM41" s="10"/>
      <c r="IN41" s="10"/>
      <c r="AMC41"/>
      <c r="AMD41"/>
      <c r="AME41"/>
      <c r="AMF41"/>
      <c r="AMG41"/>
      <c r="AMH41"/>
      <c r="AMI41"/>
      <c r="AMJ41"/>
    </row>
    <row r="42" spans="1:1024" s="7" customFormat="1" ht="15.95" customHeight="1" x14ac:dyDescent="0.2">
      <c r="A42" s="7">
        <f ca="1">COUNTIF(G42:OFFSET(G42,0,$D$2-1),"P")+COUNTIF(G42:OFFSET(G42,0,$D$2-1),"X")</f>
        <v>12</v>
      </c>
      <c r="B42" s="7">
        <f t="shared" si="0"/>
        <v>12</v>
      </c>
      <c r="C42" s="8">
        <f ca="1">(COUNTIF(G42:OFFSET(G42,0,$D$2-1),"P")/$D$2)+(COUNTIF(G42:OFFSET(G42,0,$D$2-1),"X")/$D$2)</f>
        <v>1</v>
      </c>
      <c r="D42" s="9" t="str">
        <f t="shared" ca="1" si="1"/>
        <v>PRESENTE</v>
      </c>
      <c r="E42" s="9" t="str">
        <f ca="1">IF($C42&gt;=0.5,"P","F")</f>
        <v>P</v>
      </c>
      <c r="F42" s="11" t="s">
        <v>63</v>
      </c>
      <c r="G42" s="7" t="s">
        <v>10</v>
      </c>
      <c r="H42" s="7" t="s">
        <v>10</v>
      </c>
      <c r="I42" s="7" t="s">
        <v>10</v>
      </c>
      <c r="J42" s="7" t="s">
        <v>10</v>
      </c>
      <c r="K42" s="7" t="s">
        <v>10</v>
      </c>
      <c r="L42" s="7" t="s">
        <v>10</v>
      </c>
      <c r="M42" s="7" t="s">
        <v>10</v>
      </c>
      <c r="N42" s="7" t="s">
        <v>10</v>
      </c>
      <c r="O42" s="7" t="s">
        <v>10</v>
      </c>
      <c r="P42" s="7" t="s">
        <v>10</v>
      </c>
      <c r="Q42" s="7" t="s">
        <v>10</v>
      </c>
      <c r="R42" s="7" t="s">
        <v>10</v>
      </c>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c r="IF42" s="10"/>
      <c r="IG42" s="10"/>
      <c r="IH42" s="10"/>
      <c r="II42" s="10"/>
      <c r="IJ42" s="10"/>
      <c r="IK42" s="10"/>
      <c r="IL42" s="10"/>
      <c r="IM42" s="10"/>
      <c r="IN42" s="10"/>
      <c r="AMC42"/>
      <c r="AMD42"/>
      <c r="AME42"/>
      <c r="AMF42"/>
      <c r="AMG42"/>
      <c r="AMH42"/>
      <c r="AMI42"/>
      <c r="AMJ42"/>
    </row>
    <row r="43" spans="1:1024" s="7" customFormat="1" ht="15.95" customHeight="1" x14ac:dyDescent="0.2">
      <c r="A43" s="7">
        <f ca="1">COUNTIF(G43:OFFSET(G43,0,$D$2-1),"P")+COUNTIF(G43:OFFSET(G43,0,$D$2-1),"X")</f>
        <v>12</v>
      </c>
      <c r="B43" s="7">
        <f t="shared" si="0"/>
        <v>12</v>
      </c>
      <c r="C43" s="8">
        <f ca="1">(COUNTIF(G43:OFFSET(G43,0,$D$2-1),"P")/$D$2)+(COUNTIF(G43:OFFSET(G43,0,$D$2-1),"X")/$D$2)</f>
        <v>1</v>
      </c>
      <c r="D43" s="9" t="str">
        <f t="shared" ca="1" si="1"/>
        <v>PRESENTE</v>
      </c>
      <c r="E43" s="9" t="str">
        <f ca="1">IF($C43&gt;=0.5,"P","F")</f>
        <v>P</v>
      </c>
      <c r="F43" s="11" t="s">
        <v>64</v>
      </c>
      <c r="G43" s="7" t="s">
        <v>10</v>
      </c>
      <c r="H43" s="7" t="s">
        <v>10</v>
      </c>
      <c r="I43" s="7" t="s">
        <v>10</v>
      </c>
      <c r="J43" s="7" t="s">
        <v>10</v>
      </c>
      <c r="K43" s="7" t="s">
        <v>10</v>
      </c>
      <c r="L43" s="7" t="s">
        <v>10</v>
      </c>
      <c r="M43" s="7" t="s">
        <v>10</v>
      </c>
      <c r="N43" s="7" t="s">
        <v>10</v>
      </c>
      <c r="O43" s="7" t="s">
        <v>10</v>
      </c>
      <c r="P43" s="7" t="s">
        <v>10</v>
      </c>
      <c r="Q43" s="7" t="s">
        <v>10</v>
      </c>
      <c r="R43" s="7" t="s">
        <v>10</v>
      </c>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c r="IF43" s="10"/>
      <c r="IG43" s="10"/>
      <c r="IH43" s="10"/>
      <c r="II43" s="10"/>
      <c r="IJ43" s="10"/>
      <c r="IK43" s="10"/>
      <c r="IL43" s="10"/>
      <c r="IM43" s="10"/>
      <c r="IN43" s="10"/>
      <c r="AMC43"/>
      <c r="AMD43"/>
      <c r="AME43"/>
      <c r="AMF43"/>
      <c r="AMG43"/>
      <c r="AMH43"/>
      <c r="AMI43"/>
      <c r="AMJ43"/>
    </row>
    <row r="44" spans="1:1024" s="7" customFormat="1" ht="15.95" customHeight="1" x14ac:dyDescent="0.2">
      <c r="A44" s="7">
        <f ca="1">COUNTIF(G44:OFFSET(G44,0,$D$2-1),"P")+COUNTIF(G44:OFFSET(G44,0,$D$2-1),"X")</f>
        <v>12</v>
      </c>
      <c r="B44" s="7">
        <f t="shared" si="0"/>
        <v>12</v>
      </c>
      <c r="C44" s="8">
        <f ca="1">(COUNTIF(G44:OFFSET(G44,0,$D$2-1),"P")/$D$2)+(COUNTIF(G44:OFFSET(G44,0,$D$2-1),"X")/$D$2)</f>
        <v>1</v>
      </c>
      <c r="D44" s="9" t="str">
        <f t="shared" ca="1" si="1"/>
        <v>PRESENTE</v>
      </c>
      <c r="E44" s="9" t="str">
        <f ca="1">IF($C44&gt;=0.5,"P","F")</f>
        <v>P</v>
      </c>
      <c r="F44" s="11" t="s">
        <v>65</v>
      </c>
      <c r="G44" s="7" t="s">
        <v>10</v>
      </c>
      <c r="H44" s="7" t="s">
        <v>10</v>
      </c>
      <c r="I44" s="7" t="s">
        <v>10</v>
      </c>
      <c r="J44" s="7" t="s">
        <v>10</v>
      </c>
      <c r="K44" s="7" t="s">
        <v>10</v>
      </c>
      <c r="L44" s="7" t="s">
        <v>10</v>
      </c>
      <c r="M44" s="7" t="s">
        <v>10</v>
      </c>
      <c r="N44" s="7" t="s">
        <v>10</v>
      </c>
      <c r="O44" s="7" t="s">
        <v>10</v>
      </c>
      <c r="P44" s="7" t="s">
        <v>10</v>
      </c>
      <c r="Q44" s="7" t="s">
        <v>10</v>
      </c>
      <c r="R44" s="7" t="s">
        <v>10</v>
      </c>
      <c r="FE44" s="10"/>
      <c r="FF44" s="10"/>
      <c r="FG44" s="10"/>
      <c r="FH44" s="10"/>
      <c r="FI44" s="10"/>
      <c r="FJ44" s="10"/>
      <c r="FK44" s="10"/>
      <c r="FL44" s="10"/>
      <c r="FM44" s="10"/>
      <c r="FN44" s="10"/>
      <c r="FO44" s="10"/>
      <c r="FP44" s="10"/>
      <c r="FQ44" s="10"/>
      <c r="FR44" s="10"/>
      <c r="FS44" s="10"/>
      <c r="FT44" s="10"/>
      <c r="FU44" s="10"/>
      <c r="FV44" s="10"/>
      <c r="FW44" s="10"/>
      <c r="FX44" s="10"/>
      <c r="FY44" s="10"/>
      <c r="FZ44" s="10"/>
      <c r="GA44" s="10"/>
      <c r="GB44" s="10"/>
      <c r="GC44" s="10"/>
      <c r="GD44" s="10"/>
      <c r="GE44" s="10"/>
      <c r="GF44" s="10"/>
      <c r="GG44" s="10"/>
      <c r="GH44" s="10"/>
      <c r="GI44" s="10"/>
      <c r="GJ44" s="10"/>
      <c r="GK44" s="10"/>
      <c r="GL44" s="10"/>
      <c r="GM44" s="10"/>
      <c r="GN44" s="10"/>
      <c r="GO44" s="10"/>
      <c r="GP44" s="10"/>
      <c r="GQ44" s="10"/>
      <c r="GR44" s="10"/>
      <c r="GS44" s="10"/>
      <c r="GT44" s="10"/>
      <c r="GU44" s="10"/>
      <c r="GV44" s="10"/>
      <c r="GW44" s="10"/>
      <c r="GX44" s="10"/>
      <c r="GY44" s="10"/>
      <c r="GZ44" s="10"/>
      <c r="HA44" s="10"/>
      <c r="HB44" s="10"/>
      <c r="HC44" s="10"/>
      <c r="HD44" s="10"/>
      <c r="HE44" s="10"/>
      <c r="HF44" s="10"/>
      <c r="HG44" s="10"/>
      <c r="HH44" s="10"/>
      <c r="HI44" s="10"/>
      <c r="HJ44" s="10"/>
      <c r="HK44" s="10"/>
      <c r="HL44" s="10"/>
      <c r="HM44" s="10"/>
      <c r="HN44" s="10"/>
      <c r="HO44" s="10"/>
      <c r="HP44" s="10"/>
      <c r="HQ44" s="10"/>
      <c r="HR44" s="10"/>
      <c r="HS44" s="10"/>
      <c r="HT44" s="10"/>
      <c r="HU44" s="10"/>
      <c r="HV44" s="10"/>
      <c r="HW44" s="10"/>
      <c r="HX44" s="10"/>
      <c r="HY44" s="10"/>
      <c r="HZ44" s="10"/>
      <c r="IA44" s="10"/>
      <c r="IB44" s="10"/>
      <c r="IC44" s="10"/>
      <c r="ID44" s="10"/>
      <c r="IE44" s="10"/>
      <c r="IF44" s="10"/>
      <c r="IG44" s="10"/>
      <c r="IH44" s="10"/>
      <c r="II44" s="10"/>
      <c r="IJ44" s="10"/>
      <c r="IK44" s="10"/>
      <c r="IL44" s="10"/>
      <c r="IM44" s="10"/>
      <c r="IN44" s="10"/>
      <c r="AMC44"/>
      <c r="AMD44"/>
      <c r="AME44"/>
      <c r="AMF44"/>
      <c r="AMG44"/>
      <c r="AMH44"/>
      <c r="AMI44"/>
      <c r="AMJ44"/>
    </row>
    <row r="45" spans="1:1024" s="13" customFormat="1" ht="21" x14ac:dyDescent="0.35">
      <c r="A45" s="12"/>
      <c r="B45" s="12"/>
      <c r="D45" s="12"/>
      <c r="E45" s="14"/>
      <c r="F45" s="13" t="s">
        <v>14</v>
      </c>
      <c r="G45" s="13">
        <f>COUNTIF(G4:G44,"P")+COUNTIF(G4:G44,"X")</f>
        <v>41</v>
      </c>
      <c r="H45" s="13">
        <f t="shared" ref="H45:R45" si="6">COUNTIF(H4:H44,"P")+COUNTIF(H4:H44,"X")</f>
        <v>38</v>
      </c>
      <c r="I45" s="13">
        <f t="shared" si="6"/>
        <v>35</v>
      </c>
      <c r="J45" s="13">
        <f t="shared" si="6"/>
        <v>38</v>
      </c>
      <c r="K45" s="13">
        <f t="shared" si="6"/>
        <v>39</v>
      </c>
      <c r="L45" s="13">
        <f t="shared" si="6"/>
        <v>39</v>
      </c>
      <c r="M45" s="13">
        <f t="shared" si="6"/>
        <v>38</v>
      </c>
      <c r="N45" s="13">
        <f t="shared" si="6"/>
        <v>38</v>
      </c>
      <c r="O45" s="13">
        <f t="shared" si="6"/>
        <v>35</v>
      </c>
      <c r="P45" s="13">
        <f t="shared" si="6"/>
        <v>37</v>
      </c>
      <c r="Q45" s="13">
        <f t="shared" si="6"/>
        <v>38</v>
      </c>
      <c r="R45" s="13">
        <f t="shared" si="6"/>
        <v>36</v>
      </c>
      <c r="S45" s="13">
        <f t="shared" ref="S45:BH45" si="7">COUNTIF(S4:S44,"P")+COUNTIF(S4:S44,"X")</f>
        <v>0</v>
      </c>
      <c r="T45" s="13">
        <f t="shared" si="7"/>
        <v>0</v>
      </c>
      <c r="U45" s="13">
        <f t="shared" si="7"/>
        <v>0</v>
      </c>
      <c r="V45" s="13">
        <f t="shared" si="7"/>
        <v>0</v>
      </c>
      <c r="W45" s="13">
        <f t="shared" si="7"/>
        <v>0</v>
      </c>
      <c r="X45" s="13">
        <f t="shared" si="7"/>
        <v>0</v>
      </c>
      <c r="Y45" s="13">
        <f t="shared" si="7"/>
        <v>0</v>
      </c>
      <c r="Z45" s="13">
        <f t="shared" si="7"/>
        <v>0</v>
      </c>
      <c r="AA45" s="13">
        <f t="shared" si="7"/>
        <v>0</v>
      </c>
      <c r="AB45" s="13">
        <f t="shared" si="7"/>
        <v>0</v>
      </c>
      <c r="AC45" s="13">
        <f t="shared" si="7"/>
        <v>0</v>
      </c>
      <c r="AD45" s="13">
        <f t="shared" si="7"/>
        <v>0</v>
      </c>
      <c r="AE45" s="13">
        <f t="shared" si="7"/>
        <v>0</v>
      </c>
      <c r="AF45" s="13">
        <f t="shared" si="7"/>
        <v>0</v>
      </c>
      <c r="AG45" s="13">
        <f t="shared" si="7"/>
        <v>0</v>
      </c>
      <c r="AH45" s="13">
        <f t="shared" si="7"/>
        <v>0</v>
      </c>
      <c r="AI45" s="13">
        <f t="shared" si="7"/>
        <v>0</v>
      </c>
      <c r="AJ45" s="13">
        <f t="shared" si="7"/>
        <v>0</v>
      </c>
      <c r="AK45" s="13">
        <f t="shared" si="7"/>
        <v>0</v>
      </c>
      <c r="AL45" s="13">
        <f t="shared" si="7"/>
        <v>0</v>
      </c>
      <c r="AM45" s="13">
        <f t="shared" si="7"/>
        <v>0</v>
      </c>
      <c r="AN45" s="13">
        <f t="shared" si="7"/>
        <v>0</v>
      </c>
      <c r="AO45" s="13">
        <f t="shared" si="7"/>
        <v>0</v>
      </c>
      <c r="AP45" s="13">
        <f t="shared" si="7"/>
        <v>0</v>
      </c>
      <c r="AQ45" s="13">
        <f t="shared" si="7"/>
        <v>0</v>
      </c>
      <c r="AR45" s="13">
        <f t="shared" si="7"/>
        <v>0</v>
      </c>
      <c r="AS45" s="13">
        <f t="shared" si="7"/>
        <v>0</v>
      </c>
      <c r="AT45" s="13">
        <f t="shared" si="7"/>
        <v>0</v>
      </c>
      <c r="AU45" s="13">
        <f t="shared" si="7"/>
        <v>0</v>
      </c>
      <c r="AV45" s="13">
        <f t="shared" si="7"/>
        <v>0</v>
      </c>
      <c r="AW45" s="13">
        <f t="shared" si="7"/>
        <v>0</v>
      </c>
      <c r="AX45" s="13">
        <f t="shared" si="7"/>
        <v>0</v>
      </c>
      <c r="AY45" s="13">
        <f t="shared" si="7"/>
        <v>0</v>
      </c>
      <c r="AZ45" s="13">
        <f t="shared" si="7"/>
        <v>0</v>
      </c>
      <c r="BA45" s="13">
        <f t="shared" si="7"/>
        <v>0</v>
      </c>
      <c r="BB45" s="13">
        <f t="shared" si="7"/>
        <v>0</v>
      </c>
      <c r="BC45" s="13">
        <f t="shared" si="7"/>
        <v>0</v>
      </c>
      <c r="BD45" s="13">
        <f t="shared" si="7"/>
        <v>0</v>
      </c>
      <c r="BE45" s="13">
        <f t="shared" si="7"/>
        <v>0</v>
      </c>
      <c r="BF45" s="13">
        <f t="shared" si="7"/>
        <v>0</v>
      </c>
      <c r="BG45" s="13">
        <f t="shared" si="7"/>
        <v>0</v>
      </c>
      <c r="BH45" s="13">
        <f t="shared" si="7"/>
        <v>0</v>
      </c>
      <c r="AMC45"/>
      <c r="AMD45"/>
      <c r="AME45"/>
      <c r="AMF45"/>
      <c r="AMG45"/>
      <c r="AMH45"/>
      <c r="AMI45"/>
      <c r="AMJ45"/>
    </row>
    <row r="46" spans="1:1024" ht="15" x14ac:dyDescent="0.25">
      <c r="D46" s="2"/>
      <c r="E46" s="2"/>
      <c r="F46" s="2"/>
    </row>
    <row r="47" spans="1:1024" ht="15" x14ac:dyDescent="0.25">
      <c r="D47" s="2"/>
      <c r="E47" s="2"/>
      <c r="F47" s="2" t="s">
        <v>15</v>
      </c>
    </row>
    <row r="48" spans="1:1024" ht="15" x14ac:dyDescent="0.25">
      <c r="D48" s="15" t="s">
        <v>10</v>
      </c>
      <c r="E48" s="15"/>
      <c r="F48" s="16" t="s">
        <v>16</v>
      </c>
    </row>
    <row r="49" spans="1:18" ht="15" x14ac:dyDescent="0.25">
      <c r="D49" s="15" t="s">
        <v>17</v>
      </c>
      <c r="E49" s="15"/>
      <c r="F49" s="16" t="s">
        <v>18</v>
      </c>
    </row>
    <row r="50" spans="1:18" ht="15" x14ac:dyDescent="0.25">
      <c r="D50" s="15" t="s">
        <v>19</v>
      </c>
      <c r="E50" s="15"/>
      <c r="F50" s="16" t="s">
        <v>20</v>
      </c>
    </row>
    <row r="51" spans="1:18" ht="15" x14ac:dyDescent="0.25">
      <c r="D51" s="15" t="s">
        <v>21</v>
      </c>
      <c r="E51" s="15"/>
      <c r="F51" s="16" t="s">
        <v>22</v>
      </c>
    </row>
    <row r="52" spans="1:18" ht="15" x14ac:dyDescent="0.25">
      <c r="D52" s="15" t="s">
        <v>23</v>
      </c>
      <c r="E52" s="15"/>
      <c r="F52" s="16" t="s">
        <v>24</v>
      </c>
    </row>
    <row r="53" spans="1:18" ht="15" x14ac:dyDescent="0.25">
      <c r="D53" s="15" t="s">
        <v>25</v>
      </c>
      <c r="E53" s="15"/>
      <c r="F53" s="2" t="s">
        <v>26</v>
      </c>
    </row>
    <row r="54" spans="1:18" ht="15.75" thickBot="1" x14ac:dyDescent="0.3">
      <c r="D54" s="2"/>
      <c r="E54" s="2"/>
      <c r="F54" s="2"/>
    </row>
    <row r="55" spans="1:18" ht="24" customHeight="1" thickBot="1" x14ac:dyDescent="0.25">
      <c r="A55" s="20" t="s">
        <v>27</v>
      </c>
      <c r="B55" s="20"/>
      <c r="C55" s="20"/>
      <c r="D55" s="20"/>
      <c r="E55" s="20"/>
      <c r="F55" s="20"/>
      <c r="G55" s="20"/>
      <c r="H55" s="19"/>
      <c r="I55" s="19"/>
      <c r="J55" s="19"/>
      <c r="K55" s="19"/>
      <c r="L55" s="19"/>
      <c r="M55" s="19"/>
      <c r="N55" s="19"/>
      <c r="O55" s="19"/>
      <c r="P55" s="19"/>
      <c r="Q55" s="19"/>
      <c r="R55" s="19"/>
    </row>
    <row r="56" spans="1:18" ht="13.5" thickBot="1" x14ac:dyDescent="0.25"/>
    <row r="57" spans="1:18" ht="24" customHeight="1" thickBot="1" x14ac:dyDescent="0.25">
      <c r="A57" s="20" t="s">
        <v>28</v>
      </c>
      <c r="B57" s="20"/>
      <c r="C57" s="20"/>
      <c r="D57" s="20"/>
      <c r="E57" s="20"/>
      <c r="F57" s="20"/>
      <c r="G57" s="20"/>
      <c r="H57" s="19"/>
      <c r="I57" s="19"/>
      <c r="J57" s="19"/>
      <c r="K57" s="19"/>
      <c r="L57" s="19"/>
      <c r="M57" s="19"/>
      <c r="N57" s="19"/>
      <c r="O57" s="19"/>
      <c r="P57" s="19"/>
      <c r="Q57" s="19"/>
      <c r="R57" s="19"/>
    </row>
    <row r="58" spans="1:18" ht="15" x14ac:dyDescent="0.25">
      <c r="D58" s="2"/>
      <c r="E58" s="2"/>
      <c r="F58" s="2"/>
    </row>
    <row r="59" spans="1:18" ht="15" x14ac:dyDescent="0.25">
      <c r="D59" s="2"/>
      <c r="E59" s="2"/>
      <c r="F59" s="2"/>
    </row>
    <row r="60" spans="1:18" ht="15" x14ac:dyDescent="0.25">
      <c r="D60" s="2"/>
      <c r="E60" s="2"/>
      <c r="F60" s="2"/>
    </row>
    <row r="61" spans="1:18" ht="15" x14ac:dyDescent="0.25">
      <c r="D61" s="2"/>
      <c r="E61" s="2"/>
      <c r="F61" s="2"/>
    </row>
    <row r="62" spans="1:18" ht="15" x14ac:dyDescent="0.25">
      <c r="D62" s="2"/>
      <c r="E62" s="2"/>
      <c r="F62" s="2"/>
    </row>
    <row r="63" spans="1:18" ht="15" x14ac:dyDescent="0.25">
      <c r="D63" s="2"/>
      <c r="E63" s="2"/>
      <c r="F63" s="2"/>
    </row>
    <row r="64" spans="1:18"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A2:F3 S3:IN32">
    <cfRule type="cellIs" dxfId="146" priority="377" operator="equal">
      <formula>"X"</formula>
    </cfRule>
    <cfRule type="cellIs" dxfId="145" priority="378" operator="equal">
      <formula>"F"</formula>
    </cfRule>
    <cfRule type="cellIs" dxfId="144" priority="379" operator="equal">
      <formula>"P"</formula>
    </cfRule>
  </conditionalFormatting>
  <conditionalFormatting sqref="A4:E44 G4:G44 S33:IN65536">
    <cfRule type="cellIs" dxfId="143" priority="148" operator="equal">
      <formula>"X"</formula>
    </cfRule>
    <cfRule type="cellIs" dxfId="142" priority="149" operator="equal">
      <formula>"F"</formula>
    </cfRule>
    <cfRule type="cellIs" dxfId="141" priority="150" operator="equal">
      <formula>"P"</formula>
    </cfRule>
  </conditionalFormatting>
  <conditionalFormatting sqref="A45:G65536">
    <cfRule type="cellIs" dxfId="140" priority="169" operator="equal">
      <formula>"X"</formula>
    </cfRule>
    <cfRule type="cellIs" dxfId="139" priority="170" operator="equal">
      <formula>"F"</formula>
    </cfRule>
    <cfRule type="cellIs" dxfId="138" priority="171" operator="equal">
      <formula>"P"</formula>
    </cfRule>
  </conditionalFormatting>
  <conditionalFormatting sqref="G1:G3">
    <cfRule type="cellIs" dxfId="137" priority="386" operator="equal">
      <formula>"X"</formula>
    </cfRule>
    <cfRule type="cellIs" dxfId="136" priority="387" operator="equal">
      <formula>"F"</formula>
    </cfRule>
    <cfRule type="cellIs" dxfId="135" priority="388" operator="equal">
      <formula>"P"</formula>
    </cfRule>
  </conditionalFormatting>
  <conditionalFormatting sqref="S1:IN2">
    <cfRule type="cellIs" dxfId="134" priority="160" operator="equal">
      <formula>"X"</formula>
    </cfRule>
    <cfRule type="cellIs" dxfId="133" priority="161" operator="equal">
      <formula>"F"</formula>
    </cfRule>
    <cfRule type="cellIs" dxfId="132" priority="162" operator="equal">
      <formula>"P"</formula>
    </cfRule>
  </conditionalFormatting>
  <conditionalFormatting sqref="H35">
    <cfRule type="cellIs" dxfId="131" priority="130" operator="equal">
      <formula>"X"</formula>
    </cfRule>
    <cfRule type="cellIs" dxfId="130" priority="131" operator="equal">
      <formula>"F"</formula>
    </cfRule>
    <cfRule type="cellIs" dxfId="129" priority="132" operator="equal">
      <formula>"P"</formula>
    </cfRule>
  </conditionalFormatting>
  <conditionalFormatting sqref="H42 H45 H1:H2">
    <cfRule type="cellIs" dxfId="128" priority="127" operator="equal">
      <formula>"X"</formula>
    </cfRule>
    <cfRule type="cellIs" dxfId="127" priority="128" operator="equal">
      <formula>"F"</formula>
    </cfRule>
    <cfRule type="cellIs" dxfId="126" priority="129" operator="equal">
      <formula>"P"</formula>
    </cfRule>
  </conditionalFormatting>
  <conditionalFormatting sqref="H4:H34 H43:H44 H36:H41">
    <cfRule type="cellIs" dxfId="125" priority="121" operator="equal">
      <formula>"X"</formula>
    </cfRule>
    <cfRule type="cellIs" dxfId="124" priority="122" operator="equal">
      <formula>"F"</formula>
    </cfRule>
    <cfRule type="cellIs" dxfId="123" priority="123" operator="equal">
      <formula>"P"</formula>
    </cfRule>
  </conditionalFormatting>
  <conditionalFormatting sqref="H46:H65536">
    <cfRule type="cellIs" dxfId="122" priority="124" operator="equal">
      <formula>"X"</formula>
    </cfRule>
    <cfRule type="cellIs" dxfId="121" priority="125" operator="equal">
      <formula>"F"</formula>
    </cfRule>
    <cfRule type="cellIs" dxfId="120" priority="126" operator="equal">
      <formula>"P"</formula>
    </cfRule>
  </conditionalFormatting>
  <conditionalFormatting sqref="I35">
    <cfRule type="cellIs" dxfId="119" priority="118" operator="equal">
      <formula>"X"</formula>
    </cfRule>
    <cfRule type="cellIs" dxfId="118" priority="119" operator="equal">
      <formula>"F"</formula>
    </cfRule>
    <cfRule type="cellIs" dxfId="117" priority="120" operator="equal">
      <formula>"P"</formula>
    </cfRule>
  </conditionalFormatting>
  <conditionalFormatting sqref="I42 I45 I1:I2">
    <cfRule type="cellIs" dxfId="116" priority="115" operator="equal">
      <formula>"X"</formula>
    </cfRule>
    <cfRule type="cellIs" dxfId="115" priority="116" operator="equal">
      <formula>"F"</formula>
    </cfRule>
    <cfRule type="cellIs" dxfId="114" priority="117" operator="equal">
      <formula>"P"</formula>
    </cfRule>
  </conditionalFormatting>
  <conditionalFormatting sqref="I4:I34 I43:I44 I36:I41">
    <cfRule type="cellIs" dxfId="113" priority="109" operator="equal">
      <formula>"X"</formula>
    </cfRule>
    <cfRule type="cellIs" dxfId="112" priority="110" operator="equal">
      <formula>"F"</formula>
    </cfRule>
    <cfRule type="cellIs" dxfId="111" priority="111" operator="equal">
      <formula>"P"</formula>
    </cfRule>
  </conditionalFormatting>
  <conditionalFormatting sqref="I46:I65536">
    <cfRule type="cellIs" dxfId="110" priority="112" operator="equal">
      <formula>"X"</formula>
    </cfRule>
    <cfRule type="cellIs" dxfId="109" priority="113" operator="equal">
      <formula>"F"</formula>
    </cfRule>
    <cfRule type="cellIs" dxfId="108" priority="114" operator="equal">
      <formula>"P"</formula>
    </cfRule>
  </conditionalFormatting>
  <conditionalFormatting sqref="J35">
    <cfRule type="cellIs" dxfId="107" priority="106" operator="equal">
      <formula>"X"</formula>
    </cfRule>
    <cfRule type="cellIs" dxfId="106" priority="107" operator="equal">
      <formula>"F"</formula>
    </cfRule>
    <cfRule type="cellIs" dxfId="105" priority="108" operator="equal">
      <formula>"P"</formula>
    </cfRule>
  </conditionalFormatting>
  <conditionalFormatting sqref="J42 J45 J1:J2">
    <cfRule type="cellIs" dxfId="104" priority="103" operator="equal">
      <formula>"X"</formula>
    </cfRule>
    <cfRule type="cellIs" dxfId="103" priority="104" operator="equal">
      <formula>"F"</formula>
    </cfRule>
    <cfRule type="cellIs" dxfId="102" priority="105" operator="equal">
      <formula>"P"</formula>
    </cfRule>
  </conditionalFormatting>
  <conditionalFormatting sqref="J4:J34 J43:J44 J36:J41">
    <cfRule type="cellIs" dxfId="101" priority="97" operator="equal">
      <formula>"X"</formula>
    </cfRule>
    <cfRule type="cellIs" dxfId="100" priority="98" operator="equal">
      <formula>"F"</formula>
    </cfRule>
    <cfRule type="cellIs" dxfId="99" priority="99" operator="equal">
      <formula>"P"</formula>
    </cfRule>
  </conditionalFormatting>
  <conditionalFormatting sqref="J46:J65536">
    <cfRule type="cellIs" dxfId="98" priority="100" operator="equal">
      <formula>"X"</formula>
    </cfRule>
    <cfRule type="cellIs" dxfId="97" priority="101" operator="equal">
      <formula>"F"</formula>
    </cfRule>
    <cfRule type="cellIs" dxfId="96" priority="102" operator="equal">
      <formula>"P"</formula>
    </cfRule>
  </conditionalFormatting>
  <conditionalFormatting sqref="K35">
    <cfRule type="cellIs" dxfId="95" priority="94" operator="equal">
      <formula>"X"</formula>
    </cfRule>
    <cfRule type="cellIs" dxfId="94" priority="95" operator="equal">
      <formula>"F"</formula>
    </cfRule>
    <cfRule type="cellIs" dxfId="93" priority="96" operator="equal">
      <formula>"P"</formula>
    </cfRule>
  </conditionalFormatting>
  <conditionalFormatting sqref="K42 K45 K1:K2">
    <cfRule type="cellIs" dxfId="92" priority="91" operator="equal">
      <formula>"X"</formula>
    </cfRule>
    <cfRule type="cellIs" dxfId="91" priority="92" operator="equal">
      <formula>"F"</formula>
    </cfRule>
    <cfRule type="cellIs" dxfId="90" priority="93" operator="equal">
      <formula>"P"</formula>
    </cfRule>
  </conditionalFormatting>
  <conditionalFormatting sqref="K4:K34 K43:K44 K36:K41">
    <cfRule type="cellIs" dxfId="89" priority="85" operator="equal">
      <formula>"X"</formula>
    </cfRule>
    <cfRule type="cellIs" dxfId="88" priority="86" operator="equal">
      <formula>"F"</formula>
    </cfRule>
    <cfRule type="cellIs" dxfId="87" priority="87" operator="equal">
      <formula>"P"</formula>
    </cfRule>
  </conditionalFormatting>
  <conditionalFormatting sqref="K46:K65536">
    <cfRule type="cellIs" dxfId="86" priority="88" operator="equal">
      <formula>"X"</formula>
    </cfRule>
    <cfRule type="cellIs" dxfId="85" priority="89" operator="equal">
      <formula>"F"</formula>
    </cfRule>
    <cfRule type="cellIs" dxfId="84" priority="90" operator="equal">
      <formula>"P"</formula>
    </cfRule>
  </conditionalFormatting>
  <conditionalFormatting sqref="L35">
    <cfRule type="cellIs" dxfId="83" priority="82" operator="equal">
      <formula>"X"</formula>
    </cfRule>
    <cfRule type="cellIs" dxfId="82" priority="83" operator="equal">
      <formula>"F"</formula>
    </cfRule>
    <cfRule type="cellIs" dxfId="81" priority="84" operator="equal">
      <formula>"P"</formula>
    </cfRule>
  </conditionalFormatting>
  <conditionalFormatting sqref="L42 L45 L1:L2">
    <cfRule type="cellIs" dxfId="80" priority="79" operator="equal">
      <formula>"X"</formula>
    </cfRule>
    <cfRule type="cellIs" dxfId="79" priority="80" operator="equal">
      <formula>"F"</formula>
    </cfRule>
    <cfRule type="cellIs" dxfId="78" priority="81" operator="equal">
      <formula>"P"</formula>
    </cfRule>
  </conditionalFormatting>
  <conditionalFormatting sqref="L4:L34 L43:L44 L36:L41">
    <cfRule type="cellIs" dxfId="77" priority="73" operator="equal">
      <formula>"X"</formula>
    </cfRule>
    <cfRule type="cellIs" dxfId="76" priority="74" operator="equal">
      <formula>"F"</formula>
    </cfRule>
    <cfRule type="cellIs" dxfId="75" priority="75" operator="equal">
      <formula>"P"</formula>
    </cfRule>
  </conditionalFormatting>
  <conditionalFormatting sqref="L46:L65536">
    <cfRule type="cellIs" dxfId="74" priority="76" operator="equal">
      <formula>"X"</formula>
    </cfRule>
    <cfRule type="cellIs" dxfId="73" priority="77" operator="equal">
      <formula>"F"</formula>
    </cfRule>
    <cfRule type="cellIs" dxfId="72" priority="78" operator="equal">
      <formula>"P"</formula>
    </cfRule>
  </conditionalFormatting>
  <conditionalFormatting sqref="M35">
    <cfRule type="cellIs" dxfId="71" priority="70" operator="equal">
      <formula>"X"</formula>
    </cfRule>
    <cfRule type="cellIs" dxfId="70" priority="71" operator="equal">
      <formula>"F"</formula>
    </cfRule>
    <cfRule type="cellIs" dxfId="69" priority="72" operator="equal">
      <formula>"P"</formula>
    </cfRule>
  </conditionalFormatting>
  <conditionalFormatting sqref="M42 M45 M1:M2">
    <cfRule type="cellIs" dxfId="68" priority="67" operator="equal">
      <formula>"X"</formula>
    </cfRule>
    <cfRule type="cellIs" dxfId="67" priority="68" operator="equal">
      <formula>"F"</formula>
    </cfRule>
    <cfRule type="cellIs" dxfId="66" priority="69" operator="equal">
      <formula>"P"</formula>
    </cfRule>
  </conditionalFormatting>
  <conditionalFormatting sqref="M4:M34 M43:M44 M36:M41">
    <cfRule type="cellIs" dxfId="65" priority="61" operator="equal">
      <formula>"X"</formula>
    </cfRule>
    <cfRule type="cellIs" dxfId="64" priority="62" operator="equal">
      <formula>"F"</formula>
    </cfRule>
    <cfRule type="cellIs" dxfId="63" priority="63" operator="equal">
      <formula>"P"</formula>
    </cfRule>
  </conditionalFormatting>
  <conditionalFormatting sqref="M46:M65536">
    <cfRule type="cellIs" dxfId="62" priority="64" operator="equal">
      <formula>"X"</formula>
    </cfRule>
    <cfRule type="cellIs" dxfId="61" priority="65" operator="equal">
      <formula>"F"</formula>
    </cfRule>
    <cfRule type="cellIs" dxfId="60" priority="66" operator="equal">
      <formula>"P"</formula>
    </cfRule>
  </conditionalFormatting>
  <conditionalFormatting sqref="N35">
    <cfRule type="cellIs" dxfId="59" priority="58" operator="equal">
      <formula>"X"</formula>
    </cfRule>
    <cfRule type="cellIs" dxfId="58" priority="59" operator="equal">
      <formula>"F"</formula>
    </cfRule>
    <cfRule type="cellIs" dxfId="57" priority="60" operator="equal">
      <formula>"P"</formula>
    </cfRule>
  </conditionalFormatting>
  <conditionalFormatting sqref="N42 N45 N1:N2">
    <cfRule type="cellIs" dxfId="56" priority="55" operator="equal">
      <formula>"X"</formula>
    </cfRule>
    <cfRule type="cellIs" dxfId="55" priority="56" operator="equal">
      <formula>"F"</formula>
    </cfRule>
    <cfRule type="cellIs" dxfId="54" priority="57" operator="equal">
      <formula>"P"</formula>
    </cfRule>
  </conditionalFormatting>
  <conditionalFormatting sqref="N4:N34 N43:N44 N36:N41">
    <cfRule type="cellIs" dxfId="53" priority="49" operator="equal">
      <formula>"X"</formula>
    </cfRule>
    <cfRule type="cellIs" dxfId="52" priority="50" operator="equal">
      <formula>"F"</formula>
    </cfRule>
    <cfRule type="cellIs" dxfId="51" priority="51" operator="equal">
      <formula>"P"</formula>
    </cfRule>
  </conditionalFormatting>
  <conditionalFormatting sqref="N46:N65536">
    <cfRule type="cellIs" dxfId="50" priority="52" operator="equal">
      <formula>"X"</formula>
    </cfRule>
    <cfRule type="cellIs" dxfId="49" priority="53" operator="equal">
      <formula>"F"</formula>
    </cfRule>
    <cfRule type="cellIs" dxfId="48" priority="54" operator="equal">
      <formula>"P"</formula>
    </cfRule>
  </conditionalFormatting>
  <conditionalFormatting sqref="O35">
    <cfRule type="cellIs" dxfId="47" priority="46" operator="equal">
      <formula>"X"</formula>
    </cfRule>
    <cfRule type="cellIs" dxfId="46" priority="47" operator="equal">
      <formula>"F"</formula>
    </cfRule>
    <cfRule type="cellIs" dxfId="45" priority="48" operator="equal">
      <formula>"P"</formula>
    </cfRule>
  </conditionalFormatting>
  <conditionalFormatting sqref="O42 O45 O1:O2">
    <cfRule type="cellIs" dxfId="44" priority="43" operator="equal">
      <formula>"X"</formula>
    </cfRule>
    <cfRule type="cellIs" dxfId="43" priority="44" operator="equal">
      <formula>"F"</formula>
    </cfRule>
    <cfRule type="cellIs" dxfId="42" priority="45" operator="equal">
      <formula>"P"</formula>
    </cfRule>
  </conditionalFormatting>
  <conditionalFormatting sqref="O4:O34 O43:O44 O36:O41">
    <cfRule type="cellIs" dxfId="41" priority="37" operator="equal">
      <formula>"X"</formula>
    </cfRule>
    <cfRule type="cellIs" dxfId="40" priority="38" operator="equal">
      <formula>"F"</formula>
    </cfRule>
    <cfRule type="cellIs" dxfId="39" priority="39" operator="equal">
      <formula>"P"</formula>
    </cfRule>
  </conditionalFormatting>
  <conditionalFormatting sqref="O46:O65536">
    <cfRule type="cellIs" dxfId="38" priority="40" operator="equal">
      <formula>"X"</formula>
    </cfRule>
    <cfRule type="cellIs" dxfId="37" priority="41" operator="equal">
      <formula>"F"</formula>
    </cfRule>
    <cfRule type="cellIs" dxfId="36" priority="42" operator="equal">
      <formula>"P"</formula>
    </cfRule>
  </conditionalFormatting>
  <conditionalFormatting sqref="P35">
    <cfRule type="cellIs" dxfId="35" priority="34" operator="equal">
      <formula>"X"</formula>
    </cfRule>
    <cfRule type="cellIs" dxfId="34" priority="35" operator="equal">
      <formula>"F"</formula>
    </cfRule>
    <cfRule type="cellIs" dxfId="33" priority="36" operator="equal">
      <formula>"P"</formula>
    </cfRule>
  </conditionalFormatting>
  <conditionalFormatting sqref="P42 P45 P1:P2">
    <cfRule type="cellIs" dxfId="32" priority="31" operator="equal">
      <formula>"X"</formula>
    </cfRule>
    <cfRule type="cellIs" dxfId="31" priority="32" operator="equal">
      <formula>"F"</formula>
    </cfRule>
    <cfRule type="cellIs" dxfId="30" priority="33" operator="equal">
      <formula>"P"</formula>
    </cfRule>
  </conditionalFormatting>
  <conditionalFormatting sqref="P4:P34 P43:P44 P36:P41">
    <cfRule type="cellIs" dxfId="29" priority="25" operator="equal">
      <formula>"X"</formula>
    </cfRule>
    <cfRule type="cellIs" dxfId="28" priority="26" operator="equal">
      <formula>"F"</formula>
    </cfRule>
    <cfRule type="cellIs" dxfId="27" priority="27" operator="equal">
      <formula>"P"</formula>
    </cfRule>
  </conditionalFormatting>
  <conditionalFormatting sqref="P46:P65536">
    <cfRule type="cellIs" dxfId="26" priority="28" operator="equal">
      <formula>"X"</formula>
    </cfRule>
    <cfRule type="cellIs" dxfId="25" priority="29" operator="equal">
      <formula>"F"</formula>
    </cfRule>
    <cfRule type="cellIs" dxfId="24" priority="30" operator="equal">
      <formula>"P"</formula>
    </cfRule>
  </conditionalFormatting>
  <conditionalFormatting sqref="Q35">
    <cfRule type="cellIs" dxfId="23" priority="22" operator="equal">
      <formula>"X"</formula>
    </cfRule>
    <cfRule type="cellIs" dxfId="22" priority="23" operator="equal">
      <formula>"F"</formula>
    </cfRule>
    <cfRule type="cellIs" dxfId="21" priority="24" operator="equal">
      <formula>"P"</formula>
    </cfRule>
  </conditionalFormatting>
  <conditionalFormatting sqref="Q42 Q45 Q1:Q2">
    <cfRule type="cellIs" dxfId="20" priority="19" operator="equal">
      <formula>"X"</formula>
    </cfRule>
    <cfRule type="cellIs" dxfId="19" priority="20" operator="equal">
      <formula>"F"</formula>
    </cfRule>
    <cfRule type="cellIs" dxfId="18" priority="21" operator="equal">
      <formula>"P"</formula>
    </cfRule>
  </conditionalFormatting>
  <conditionalFormatting sqref="Q4:Q34 Q43:Q44 Q36:Q41">
    <cfRule type="cellIs" dxfId="17" priority="13" operator="equal">
      <formula>"X"</formula>
    </cfRule>
    <cfRule type="cellIs" dxfId="16" priority="14" operator="equal">
      <formula>"F"</formula>
    </cfRule>
    <cfRule type="cellIs" dxfId="15" priority="15" operator="equal">
      <formula>"P"</formula>
    </cfRule>
  </conditionalFormatting>
  <conditionalFormatting sqref="Q46:Q65536">
    <cfRule type="cellIs" dxfId="14" priority="16" operator="equal">
      <formula>"X"</formula>
    </cfRule>
    <cfRule type="cellIs" dxfId="13" priority="17" operator="equal">
      <formula>"F"</formula>
    </cfRule>
    <cfRule type="cellIs" dxfId="12" priority="18" operator="equal">
      <formula>"P"</formula>
    </cfRule>
  </conditionalFormatting>
  <conditionalFormatting sqref="R35">
    <cfRule type="cellIs" dxfId="11" priority="10" operator="equal">
      <formula>"X"</formula>
    </cfRule>
    <cfRule type="cellIs" dxfId="10" priority="11" operator="equal">
      <formula>"F"</formula>
    </cfRule>
    <cfRule type="cellIs" dxfId="9" priority="12" operator="equal">
      <formula>"P"</formula>
    </cfRule>
  </conditionalFormatting>
  <conditionalFormatting sqref="R42 R45 R1:R2">
    <cfRule type="cellIs" dxfId="8" priority="7" operator="equal">
      <formula>"X"</formula>
    </cfRule>
    <cfRule type="cellIs" dxfId="7" priority="8" operator="equal">
      <formula>"F"</formula>
    </cfRule>
    <cfRule type="cellIs" dxfId="6" priority="9" operator="equal">
      <formula>"P"</formula>
    </cfRule>
  </conditionalFormatting>
  <conditionalFormatting sqref="R4:R34 R43:R44 R36:R41">
    <cfRule type="cellIs" dxfId="5" priority="1" operator="equal">
      <formula>"X"</formula>
    </cfRule>
    <cfRule type="cellIs" dxfId="4" priority="2" operator="equal">
      <formula>"F"</formula>
    </cfRule>
    <cfRule type="cellIs" dxfId="3" priority="3" operator="equal">
      <formula>"P"</formula>
    </cfRule>
  </conditionalFormatting>
  <conditionalFormatting sqref="R46:R65536">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FE5:IN33 S34:IN44 S4:FD33" xr:uid="{00000000-0002-0000-0000-000002000000}">
      <formula1>#REF!</formula1>
      <formula2>0</formula2>
    </dataValidation>
    <dataValidation type="list" allowBlank="1" showErrorMessage="1" sqref="G4:R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16-05-2024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Nogueira Correia</dc:creator>
  <dc:description/>
  <cp:lastModifiedBy>Jessica  Nogueira Correia</cp:lastModifiedBy>
  <cp:revision>35</cp:revision>
  <dcterms:created xsi:type="dcterms:W3CDTF">2023-02-14T18:28:00Z</dcterms:created>
  <dcterms:modified xsi:type="dcterms:W3CDTF">2024-05-20T18:53:18Z</dcterms:modified>
  <dc:language>pt-BR</dc:language>
</cp:coreProperties>
</file>